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fp.idir.bcgov\S152\S52003\LFS\LFSData\LFS_Tables\Development\R_DOWNLOAD_LFS_TABLES\"/>
    </mc:Choice>
  </mc:AlternateContent>
  <xr:revisionPtr revIDLastSave="0" documentId="13_ncr:1_{E10B0382-2BCA-42B7-94E6-61639F82782D}" xr6:coauthVersionLast="47" xr6:coauthVersionMax="47" xr10:uidLastSave="{00000000-0000-0000-0000-000000000000}"/>
  <bookViews>
    <workbookView xWindow="-37380" yWindow="-750" windowWidth="36820" windowHeight="17270" tabRatio="724" activeTab="2" xr2:uid="{00000000-000D-0000-FFFF-FFFF00000000}"/>
  </bookViews>
  <sheets>
    <sheet name="charts" sheetId="41" r:id="rId1"/>
    <sheet name="SUMMARY_BC_CAN" sheetId="37" r:id="rId2"/>
    <sheet name="BC_LFS_DATA" sheetId="36" r:id="rId3"/>
    <sheet name="PROV_EMPLOYMENT" sheetId="35" r:id="rId4"/>
    <sheet name="PROV_EMP_GROWTH" sheetId="34" r:id="rId5"/>
    <sheet name="PROV_JOBS_CHG" sheetId="33" r:id="rId6"/>
    <sheet name="PROV_EMP_RATES" sheetId="31" r:id="rId7"/>
    <sheet name="PROV_UNEMP_RATES" sheetId="32" r:id="rId8"/>
    <sheet name="FULL_PART_TIME" sheetId="26" r:id="rId9"/>
    <sheet name="AGE_GENDER_RATES" sheetId="28" r:id="rId10"/>
    <sheet name="AGE_GENDER_RATES_UNADJ" sheetId="29" r:id="rId11"/>
    <sheet name="AGE_GENDER_COUNTS" sheetId="27" r:id="rId12"/>
    <sheet name="AGE_GENDER_COUNTS_UNADJ" sheetId="30" r:id="rId13"/>
    <sheet name="CLASS_OF_WORKER" sheetId="25" r:id="rId14"/>
    <sheet name="IND_ALL_GOODS" sheetId="22" r:id="rId15"/>
    <sheet name="IND_SERVICES" sheetId="21" r:id="rId16"/>
    <sheet name="OCCUPATION" sheetId="20" r:id="rId17"/>
    <sheet name="BCCMA" sheetId="19" r:id="rId18"/>
    <sheet name="BCER" sheetId="17" r:id="rId19"/>
    <sheet name="NOTES" sheetId="40" r:id="rId20"/>
  </sheets>
  <definedNames>
    <definedName name="_xlnm.Print_Area" localSheetId="11">AGE_GENDER_COUNTS!$A$1:$T$44</definedName>
    <definedName name="_xlnm.Print_Area" localSheetId="12">AGE_GENDER_COUNTS_UNADJ!$A$1:$T$43</definedName>
    <definedName name="_xlnm.Print_Area" localSheetId="9">AGE_GENDER_RATES!$A$1:$AC$45</definedName>
    <definedName name="_xlnm.Print_Area" localSheetId="10">AGE_GENDER_RATES_UNADJ!$A$1:$AC$43</definedName>
    <definedName name="_xlnm.Print_Area" localSheetId="2">BC_LFS_DATA!$A$1:$R$45</definedName>
    <definedName name="_xlnm.Print_Area" localSheetId="17">BCCMA!$A$1:$R$43</definedName>
    <definedName name="_xlnm.Print_Area" localSheetId="18">BCER!$A$1:$R$43</definedName>
    <definedName name="_xlnm.Print_Area" localSheetId="13">CLASS_OF_WORKER!$A$1:$L$45</definedName>
    <definedName name="_xlnm.Print_Area" localSheetId="8">FULL_PART_TIME!$A$1:$N$43</definedName>
    <definedName name="_xlnm.Print_Area" localSheetId="14">IND_ALL_GOODS!$A$1:$V$43</definedName>
    <definedName name="_xlnm.Print_Area" localSheetId="15">IND_SERVICES!$A$1:$X$43</definedName>
    <definedName name="_xlnm.Print_Area" localSheetId="16">OCCUPATION!$A$1:$X$43</definedName>
    <definedName name="_xlnm.Print_Area" localSheetId="4">PROV_EMP_GROWTH!$A$1:$M$42</definedName>
    <definedName name="_xlnm.Print_Area" localSheetId="3">PROV_EMPLOYMENT!$A$1:$M$42</definedName>
    <definedName name="_xlnm.Print_Area" localSheetId="5">PROV_JOBS_CHG!$A$1:$M$42</definedName>
    <definedName name="_xlnm.Print_Area" localSheetId="7">PROV_UNEMP_RATES!$A$1:$M$42</definedName>
    <definedName name="_xlnm.Print_Area" localSheetId="1">SUMMARY_BC_CAN!$A$1:$L$44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41" l="1"/>
  <c r="D27" i="41" s="1"/>
  <c r="B26" i="41"/>
  <c r="AA40" i="40"/>
  <c r="R43" i="17"/>
  <c r="A1" i="17"/>
  <c r="R43" i="19"/>
  <c r="A1" i="19"/>
  <c r="X43" i="20"/>
  <c r="A1" i="20"/>
  <c r="X43" i="21"/>
  <c r="A1" i="21"/>
  <c r="V43" i="22"/>
  <c r="A1" i="22"/>
  <c r="L45" i="25"/>
  <c r="A1" i="25"/>
  <c r="T43" i="30"/>
  <c r="A1" i="30"/>
  <c r="T44" i="27"/>
  <c r="A1" i="27"/>
  <c r="AC43" i="29"/>
  <c r="A1" i="29"/>
  <c r="AC45" i="28"/>
  <c r="A1" i="28"/>
  <c r="N43" i="26"/>
  <c r="A1" i="26"/>
  <c r="M42" i="32"/>
  <c r="A1" i="32"/>
  <c r="M42" i="31"/>
  <c r="A1" i="31"/>
  <c r="M42" i="33"/>
  <c r="A1" i="33"/>
  <c r="M42" i="34"/>
  <c r="A1" i="34"/>
  <c r="M42" i="35"/>
  <c r="A1" i="35"/>
  <c r="L44" i="37"/>
  <c r="A1" i="37"/>
  <c r="O36" i="41"/>
  <c r="D26" i="41"/>
  <c r="C26" i="41"/>
  <c r="D25" i="41"/>
  <c r="C25" i="41"/>
  <c r="D24" i="41"/>
  <c r="C24" i="41"/>
  <c r="D23" i="41"/>
  <c r="C23" i="41"/>
  <c r="D22" i="41"/>
  <c r="C22" i="41"/>
  <c r="D21" i="41"/>
  <c r="C21" i="41"/>
  <c r="D20" i="41"/>
  <c r="C20" i="41"/>
  <c r="D19" i="41"/>
  <c r="C19" i="41"/>
  <c r="D18" i="41"/>
  <c r="C18" i="41"/>
  <c r="D17" i="41"/>
  <c r="C17" i="41"/>
  <c r="R45" i="36"/>
  <c r="A1" i="36"/>
</calcChain>
</file>

<file path=xl/sharedStrings.xml><?xml version="1.0" encoding="utf-8"?>
<sst xmlns="http://schemas.openxmlformats.org/spreadsheetml/2006/main" count="944" uniqueCount="181">
  <si>
    <t>KOOTENAY</t>
  </si>
  <si>
    <t>CARIBOO</t>
  </si>
  <si>
    <t>NORTHEAST</t>
  </si>
  <si>
    <t>EMP. ('000)</t>
  </si>
  <si>
    <t>BRITISH COLUMBIA</t>
  </si>
  <si>
    <t>VANCOUVER ISLAND AND COAST</t>
  </si>
  <si>
    <t>LOWER MAINLAND-SOUTHWEST</t>
  </si>
  <si>
    <t>THOMPSON-OKANAGAN</t>
  </si>
  <si>
    <t>NORTHCOAST AND NECHAKO</t>
  </si>
  <si>
    <t>KELOWNA CMA</t>
  </si>
  <si>
    <t>KAMLOOPS CMA</t>
  </si>
  <si>
    <t>CHILLIWACK CMA</t>
  </si>
  <si>
    <t>ABBOTSFORD-MISSION CMA</t>
  </si>
  <si>
    <t>VANCOUVER CMA</t>
  </si>
  <si>
    <t>VICTORIA CMA</t>
  </si>
  <si>
    <t>NANAIMO CMA</t>
  </si>
  <si>
    <t>ALL CLASSES OF WORKERS</t>
  </si>
  <si>
    <t>EMPLOYEES</t>
  </si>
  <si>
    <t>TOTAL</t>
  </si>
  <si>
    <t>PUBLIC SECTOR</t>
  </si>
  <si>
    <t>PRIVATE SECTOR</t>
  </si>
  <si>
    <t>SELF-EMPLOYED</t>
  </si>
  <si>
    <t>% CHG</t>
  </si>
  <si>
    <t>MONTHLY, SEASONALLY ADJUSTED:</t>
  </si>
  <si>
    <t>FULL-TIME</t>
  </si>
  <si>
    <t>PART-TIME</t>
  </si>
  <si>
    <t>PART-TIME AS % OF TOTAL</t>
  </si>
  <si>
    <t>MEN+</t>
  </si>
  <si>
    <t>WOMEN+</t>
  </si>
  <si>
    <t>ALL OCCUPATIONS</t>
  </si>
  <si>
    <t>MANAGEMENT</t>
  </si>
  <si>
    <t>NATURAL AND APPLIED SCIENCES</t>
  </si>
  <si>
    <t>HEALTH</t>
  </si>
  <si>
    <t>MANUFACTURING AND UTILITIES</t>
  </si>
  <si>
    <t>BUSINESS, FINANCE, &amp; ADMIN.</t>
  </si>
  <si>
    <t>SALES AND SERVICE</t>
  </si>
  <si>
    <t>15+</t>
  </si>
  <si>
    <t>PUBLIC ADMIN.</t>
  </si>
  <si>
    <t>ALL INDUSTRIES</t>
  </si>
  <si>
    <t>GOODS -PRODUCING</t>
  </si>
  <si>
    <t>SERVICES-PRODUCING</t>
  </si>
  <si>
    <t>AGRICULTURE</t>
  </si>
  <si>
    <t>UTILITIES</t>
  </si>
  <si>
    <t>CONSTRUCTION</t>
  </si>
  <si>
    <t>3- MONTH MOVING AVERAGE, UNADJUSTED FOR SEASONALITY ENDING IN:</t>
  </si>
  <si>
    <t>MONTHLY, UNADJUSTED FOR SEASONALITY:</t>
  </si>
  <si>
    <t>GOODS-PRODUCING BREAKOUT</t>
  </si>
  <si>
    <t>EMPLOYED ('000)</t>
  </si>
  <si>
    <t>UNEMPLOYED ('000)</t>
  </si>
  <si>
    <t>15-24</t>
  </si>
  <si>
    <t>25+</t>
  </si>
  <si>
    <t>PEI</t>
  </si>
  <si>
    <t>NS</t>
  </si>
  <si>
    <t>NB</t>
  </si>
  <si>
    <t>QUE</t>
  </si>
  <si>
    <t>ONT</t>
  </si>
  <si>
    <t>MAN</t>
  </si>
  <si>
    <t>SASK</t>
  </si>
  <si>
    <t>ALTA</t>
  </si>
  <si>
    <t>BC</t>
  </si>
  <si>
    <t>UNADJUSTED FOR SEASONALITY</t>
  </si>
  <si>
    <t>SEASONALLY ADJUSTED</t>
  </si>
  <si>
    <t>LABOUR FORCE</t>
  </si>
  <si>
    <t>EMPLOYED</t>
  </si>
  <si>
    <t>UNEMPLOYED</t>
  </si>
  <si>
    <t>('000)</t>
  </si>
  <si>
    <t>%</t>
  </si>
  <si>
    <t>British Columbia</t>
  </si>
  <si>
    <t>Population</t>
  </si>
  <si>
    <t>Labour Force</t>
  </si>
  <si>
    <t>Employment</t>
  </si>
  <si>
    <t>Unemployment</t>
  </si>
  <si>
    <t>Canada</t>
  </si>
  <si>
    <t>Current Month</t>
  </si>
  <si>
    <t>Previous Month</t>
  </si>
  <si>
    <t>One Year Ago</t>
  </si>
  <si>
    <t>Change From</t>
  </si>
  <si>
    <t>MONTHLY, SEASONALLY ADJUSTED</t>
  </si>
  <si>
    <t>MONTHLY, SEASONALLY  ADJUSTED</t>
  </si>
  <si>
    <t>NL</t>
  </si>
  <si>
    <t>CANADA</t>
  </si>
  <si>
    <t>Prepared by:  BC Stats</t>
  </si>
  <si>
    <t>Monthly percent change is calculated as month over previous month.</t>
  </si>
  <si>
    <t>UNEMPLOY. RATE (%)</t>
  </si>
  <si>
    <t>PART. RATE (%)</t>
  </si>
  <si>
    <t>EMPLOY. RATE (%)</t>
  </si>
  <si>
    <t>UR (%)</t>
  </si>
  <si>
    <t>FISH., HUNT., &amp; TRAPPING</t>
  </si>
  <si>
    <t>FOR., LOG., &amp; SUPP. ACTIVITIES</t>
  </si>
  <si>
    <t>MIN., QUARR., OIL &amp; GAS</t>
  </si>
  <si>
    <t>WHOLESALE, RETAIL TRADE</t>
  </si>
  <si>
    <t>TRANSPORT. &amp; WAREHOUSING</t>
  </si>
  <si>
    <t>FIN., INSUR., RE, RENT. &amp; LEAS.</t>
  </si>
  <si>
    <t>PROF., SCI. &amp; TECH. SERV.</t>
  </si>
  <si>
    <t>BUS., BLDG. &amp; SUPP. SERV.</t>
  </si>
  <si>
    <t>EDUCATIONAL SERVICES</t>
  </si>
  <si>
    <t>HEALTHCARE &amp; SOC. ASSIST.</t>
  </si>
  <si>
    <t>INFO., CULT. &amp; REC.</t>
  </si>
  <si>
    <t>ACCOM. &amp; FOOD SERV.</t>
  </si>
  <si>
    <t>OTHER SERV. (EXCL. PUB. ADMIN.)</t>
  </si>
  <si>
    <t>SERVICES-PRODUCING SUBSECTOR BREAKOUT</t>
  </si>
  <si>
    <t>EDUC., LAW, SOCIAL, COMM., &amp; GOVERN.</t>
  </si>
  <si>
    <t>ART, CULT., REC., &amp; SPORT</t>
  </si>
  <si>
    <t>TRADE, TRANSPORT, &amp; EQUIP. OPERATORS</t>
  </si>
  <si>
    <t>NATURAL RESOURCES AND AGRICULTURE</t>
  </si>
  <si>
    <t>UNEMPLOY.RATE</t>
  </si>
  <si>
    <t>PART. RATE</t>
  </si>
  <si>
    <t>Population (000s)</t>
  </si>
  <si>
    <t>Labour Force (000s)</t>
  </si>
  <si>
    <t>Employment (000s)</t>
  </si>
  <si>
    <t>Unemployment (000s)</t>
  </si>
  <si>
    <t>Employment Rate (%)</t>
  </si>
  <si>
    <t>Unemployment Rate (%)</t>
  </si>
  <si>
    <t>Participation Rate (%)</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</si>
  <si>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</si>
  <si>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</si>
  <si>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The unemployment rate is the number of unemployed persons expressed as a percentage of the labour force. The unemployment rate for a particular group (age, gender, marital status, etcetera) is the number unemployed in that group expressed as a percentage of the labour force for that group. Estimates are percentages, rounded to the nearest tenth.</t>
  </si>
  <si>
    <t>Industry (NAICS 2022)</t>
  </si>
  <si>
    <t>Industry classifications based on North American Industry Classification System (NAICS) Canada 2022 Version 1.0.</t>
  </si>
  <si>
    <t>Number of persons of working age, 15 years and over.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</si>
  <si>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</si>
  <si>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employment rate is the number of persons employed expressed as a percentage of the population 15 years of age and over. The employment rate for a particular group (age, gender, marital status, etcetera) is the number employed in that group expressed as a percentage of the population for that group. Estimates are percentages, rounded to the nearest tenth.</t>
  </si>
  <si>
    <t>The participation rate is the number of labour force participants expressed as a percentage of the population 15 years of age and over. The participation rate for a particular group (age, gender, marital status, etcetera) is the number of labour force participants in that group expressed as a percentage of the population for that group. Estimates are percentages, rounded to the nearest tenth.</t>
  </si>
  <si>
    <t>MANUFACTURING</t>
  </si>
  <si>
    <t>Monthly percent changes are calculated as month over same month previous year if unadjusted for seasonality.</t>
  </si>
  <si>
    <t>Monthly percent change is calculated as month over previous month when seasonally adjusted.</t>
  </si>
  <si>
    <t>Note: "x" indicates that data has been suppressed or is not available. This applies consistently across all pages of the workbook.</t>
  </si>
  <si>
    <t>SUMMARY_BC_CAN</t>
  </si>
  <si>
    <t>Charts are 12 cm x 12cm</t>
  </si>
  <si>
    <t>Size 12 BC Sans, except title and data is size 14</t>
  </si>
  <si>
    <t>UNEMPLOYMENT %</t>
  </si>
  <si>
    <t>Current</t>
  </si>
  <si>
    <t>1 Year Ago</t>
  </si>
  <si>
    <t>v2064705</t>
  </si>
  <si>
    <t>v2062815</t>
  </si>
  <si>
    <t>PARTICIPATION %</t>
  </si>
  <si>
    <t>v2064706</t>
  </si>
  <si>
    <t>v2062816</t>
  </si>
  <si>
    <t>EMPLOYMENT GROWTH</t>
  </si>
  <si>
    <t>v2064701</t>
  </si>
  <si>
    <t>v2062811</t>
  </si>
  <si>
    <t>BC_LFS_Data</t>
  </si>
  <si>
    <t>year</t>
  </si>
  <si>
    <t>Make sure date on each chart is correct</t>
  </si>
  <si>
    <t>Formatting notes:</t>
  </si>
  <si>
    <t>1.      All the data should update correctly. There are few things to look out for:</t>
  </si>
  <si>
    <t xml:space="preserve">2.      All vectors should have data up to the same month, and unavailable months should be blank. </t>
  </si>
  <si>
    <t>4.      Make sure the DATE at the top of the SUMMARY_BC_CAN page is correct</t>
  </si>
  <si>
    <t>5.      Make sure the DATE in the CHARTS are correct</t>
  </si>
  <si>
    <t>6.      As you go through the report, make sure the “Adapted from” date on each page is correct.</t>
  </si>
  <si>
    <r>
      <t>3.      Any values of “0.0”, you may want to double check as they should be “</t>
    </r>
    <r>
      <rPr>
        <sz val="16"/>
        <color rgb="FFFF0000"/>
        <rFont val="Calibri"/>
        <family val="2"/>
        <scheme val="minor"/>
      </rPr>
      <t>x”</t>
    </r>
    <r>
      <rPr>
        <sz val="16"/>
        <color theme="1"/>
        <rFont val="Calibri"/>
        <family val="2"/>
        <scheme val="minor"/>
      </rPr>
      <t>.</t>
    </r>
  </si>
  <si>
    <r>
      <rPr>
        <b/>
        <sz val="11"/>
        <color theme="1"/>
        <rFont val="Calibri"/>
        <family val="2"/>
        <scheme val="minor"/>
      </rPr>
      <t>Copy</t>
    </r>
    <r>
      <rPr>
        <sz val="11"/>
        <color theme="1"/>
        <rFont val="Calibri"/>
        <family val="2"/>
        <scheme val="minor"/>
      </rPr>
      <t xml:space="preserve"> and </t>
    </r>
    <r>
      <rPr>
        <b/>
        <sz val="11"/>
        <color theme="1"/>
        <rFont val="Calibri"/>
        <family val="2"/>
        <scheme val="minor"/>
      </rPr>
      <t xml:space="preserve">Paste Special [Picture (Enhanced Metafile)] </t>
    </r>
    <r>
      <rPr>
        <sz val="11"/>
        <color theme="1"/>
        <rFont val="Calibri"/>
        <family val="2"/>
        <scheme val="minor"/>
      </rPr>
      <t xml:space="preserve">above 3 charts to </t>
    </r>
    <r>
      <rPr>
        <b/>
        <sz val="11"/>
        <color rgb="FFFF0000"/>
        <rFont val="Calibri"/>
        <family val="2"/>
        <scheme val="minor"/>
      </rPr>
      <t>SUMMARY_BC_CAN</t>
    </r>
    <r>
      <rPr>
        <sz val="11"/>
        <color theme="1"/>
        <rFont val="Calibri"/>
        <family val="2"/>
        <scheme val="minor"/>
      </rPr>
      <t xml:space="preserve"> tab</t>
    </r>
  </si>
  <si>
    <r>
      <rPr>
        <b/>
        <sz val="11"/>
        <color theme="1"/>
        <rFont val="Calibri"/>
        <family val="2"/>
        <scheme val="minor"/>
      </rPr>
      <t>Copy</t>
    </r>
    <r>
      <rPr>
        <sz val="11"/>
        <color theme="1"/>
        <rFont val="Calibri"/>
        <family val="2"/>
        <scheme val="minor"/>
      </rPr>
      <t xml:space="preserve"> and Paste Special [Picture (Enhanced Metafile)]  this chart (BC change in Employment (%)) to</t>
    </r>
    <r>
      <rPr>
        <b/>
        <sz val="11"/>
        <color theme="1"/>
        <rFont val="Calibri"/>
        <family val="2"/>
        <scheme val="minor"/>
      </rPr>
      <t xml:space="preserve"> </t>
    </r>
    <r>
      <rPr>
        <b/>
        <sz val="11"/>
        <color rgb="FFFF0000"/>
        <rFont val="Calibri"/>
        <family val="2"/>
        <scheme val="minor"/>
      </rPr>
      <t>BC_LFS_DATA</t>
    </r>
    <r>
      <rPr>
        <sz val="11"/>
        <color theme="1"/>
        <rFont val="Calibri"/>
        <family val="2"/>
        <scheme val="minor"/>
      </rPr>
      <t xml:space="preserve"> tab</t>
    </r>
  </si>
  <si>
    <t>Labour Force Survey Data Tables</t>
  </si>
  <si>
    <t>Persons in thousands</t>
  </si>
  <si>
    <t>14-10-0287-01</t>
  </si>
  <si>
    <t>ritish Columbia;Employment;Total - Gender;15 years and over;Estimate;Seasonally adjusted (x 1,000)</t>
  </si>
  <si>
    <t>British Columbia;Employment;Total - Gender;15 years and over;Estimate;Seasonally adjusted (x 1,000)</t>
  </si>
  <si>
    <t>Jan</t>
  </si>
  <si>
    <t>Feb</t>
  </si>
  <si>
    <t>Mar</t>
  </si>
  <si>
    <t>Apr</t>
  </si>
  <si>
    <t>May</t>
  </si>
  <si>
    <t>Jun</t>
  </si>
  <si>
    <t>Jul</t>
  </si>
  <si>
    <t>Aug</t>
  </si>
  <si>
    <t>Sep</t>
  </si>
  <si>
    <t>Oct</t>
  </si>
  <si>
    <t>Nov</t>
  </si>
  <si>
    <t>Dec</t>
  </si>
  <si>
    <t>x</t>
  </si>
  <si>
    <t>2016-01-01</t>
  </si>
  <si>
    <t>2017-01-01</t>
  </si>
  <si>
    <t>2018-01-01</t>
  </si>
  <si>
    <t>2019-01-01</t>
  </si>
  <si>
    <t>2020-01-01</t>
  </si>
  <si>
    <t>2021-01-01</t>
  </si>
  <si>
    <t>2022-01-01</t>
  </si>
  <si>
    <t>2023-01-01</t>
  </si>
  <si>
    <t>2024-01-01</t>
  </si>
  <si>
    <t>2025-01-01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</si>
</sst>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
  </numFmts>
  <fonts count="24">
    <font>
      <sz val="11"/>
      <color theme="1"/>
      <name val="Calibri"/>
      <family val="2"/>
      <scheme val="minor"/>
    </font>
    <font>
      <sz val="16"/>
      <color theme="1"/>
      <name val="Calibri"/>
      <family val="2"/>
    </font>
    <font>
      <sz val="11"/>
      <color rgb="FFFF0000"/>
      <name val="Calibri"/>
      <family val="2"/>
    </font>
    <font>
      <b/>
      <sz val="16"/>
      <color theme="1"/>
      <name val="Calibri"/>
      <family val="2"/>
    </font>
    <font>
      <sz val="10"/>
      <color rgb="FF000000"/>
      <name val="Arial"/>
      <family val="2"/>
    </font>
    <font>
      <u/>
      <sz val="11"/>
      <color theme="10"/>
      <name val="Calibri"/>
      <family val="2"/>
    </font>
    <font>
      <b/>
      <sz val="11"/>
      <color theme="1"/>
      <name val="Calibri"/>
      <family val="2"/>
    </font>
    <font>
      <sz val="11"/>
      <color theme="1"/>
      <name val="Calibri"/>
      <family val="2"/>
    </font>
    <font>
      <sz val="12"/>
      <color theme="1"/>
      <name val="BC Sans"/>
    </font>
    <font>
      <b/>
      <sz val="18"/>
      <color rgb="FF234275"/>
      <name val="BC Sans"/>
    </font>
    <font>
      <b/>
      <sz val="12"/>
      <color theme="1"/>
      <name val="BC Sans"/>
    </font>
    <font>
      <b/>
      <sz val="12"/>
      <color rgb="FF234275"/>
      <name val="BC Sans"/>
    </font>
    <font>
      <sz val="12"/>
      <color rgb="FFFF0000"/>
      <name val="BC Sans"/>
    </font>
    <font>
      <sz val="12"/>
      <color rgb="FFFF0000"/>
      <name val="Calibri"/>
      <family val="2"/>
    </font>
    <font>
      <sz val="8"/>
      <color theme="1"/>
      <name val="Myriad Pro"/>
    </font>
    <font>
      <sz val="10"/>
      <color theme="1"/>
      <name val="BC Sans"/>
    </font>
    <font>
      <sz val="16"/>
      <color theme="1"/>
      <name val="BC Sans"/>
    </font>
    <font>
      <b/>
      <sz val="16"/>
      <color theme="1"/>
      <name val="BC Sans"/>
    </font>
    <font>
      <b/>
      <sz val="16"/>
      <color rgb="FF234275"/>
      <name val="BC Sans"/>
    </font>
    <font>
      <sz val="16"/>
      <color rgb="FFFF0000"/>
      <name val="Calibri"/>
      <family val="2"/>
      <scheme val="minor"/>
    </font>
    <font>
      <sz val="16"/>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7">
    <border>
      <left/>
      <right/>
      <top/>
      <bottom/>
      <diagonal/>
    </border>
    <border>
      <left style="medium">
        <color rgb="FFD4D4D4"/>
      </left>
      <right style="medium">
        <color rgb="FFD4D4D4"/>
      </right>
      <top style="medium">
        <color rgb="FFDDDDDD"/>
      </top>
      <bottom style="medium">
        <color rgb="FF11111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1">
    <xf numFmtId="0" fontId="0" fillId="0" borderId="0" xfId="0"/>
    <xf numFmtId="0" fontId="1" fillId="0" borderId="0" xfId="0" applyFont="1"/>
    <xf numFmtId="0" fontId="3" fillId="0" borderId="0" xfId="0" applyFont="1"/>
    <xf numFmtId="17" fontId="4" fillId="2" borderId="1" xfId="0" applyNumberFormat="1" applyFont="1" applyFill="1" applyBorder="1" applyAlignment="1">
      <alignment horizontal="left"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right" vertical="top"/>
    </xf>
    <xf numFmtId="0" fontId="5" fillId="2" borderId="1" xfId="0" applyFont="1" applyFill="1" applyBorder="1" applyAlignment="1">
      <alignment horizontal="right" vertical="top"/>
    </xf>
    <xf numFmtId="0" fontId="4" fillId="2" borderId="1" xfId="0" applyFont="1" applyFill="1" applyBorder="1" applyAlignment="1">
      <alignment horizontal="left" vertical="top" wrapText="1"/>
    </xf>
    <xf numFmtId="0" fontId="6" fillId="0" borderId="0" xfId="0" applyFont="1"/>
    <xf numFmtId="0" fontId="2" fillId="0" borderId="0" xfId="0" applyFont="1"/>
    <xf numFmtId="0" fontId="7" fillId="0" borderId="0" xfId="0" applyFont="1"/>
    <xf numFmtId="164" fontId="7" fillId="0" borderId="0" xfId="0" applyNumberFormat="1" applyFont="1"/>
    <xf numFmtId="165" fontId="7" fillId="0" borderId="0" xfId="0" applyNumberFormat="1" applyFont="1"/>
    <xf numFmtId="14" fontId="7" fillId="0" borderId="0" xfId="0" applyNumberFormat="1" applyFont="1"/>
    <xf numFmtId="165" fontId="2" fillId="0" borderId="0" xfId="0" applyNumberFormat="1" applyFont="1"/>
    <xf numFmtId="0" fontId="8" fillId="0" borderId="0" xfId="0" applyFont="1"/>
    <xf numFmtId="164" fontId="8" fillId="0" borderId="2" xfId="0" applyNumberFormat="1" applyFont="1" applyBorder="1"/>
    <xf numFmtId="0" fontId="7" fillId="0" borderId="3" xfId="0" applyFont="1" applyBorder="1"/>
    <xf numFmtId="165" fontId="7" fillId="0" borderId="3" xfId="0" applyNumberFormat="1" applyFont="1" applyBorder="1"/>
    <xf numFmtId="164" fontId="8" fillId="0" borderId="3" xfId="0" applyNumberFormat="1" applyFont="1" applyBorder="1"/>
    <xf numFmtId="0" fontId="7" fillId="0" borderId="7" xfId="0" applyFont="1" applyBorder="1"/>
    <xf numFmtId="0" fontId="7" fillId="0" borderId="2" xfId="0" applyFont="1" applyBorder="1"/>
    <xf numFmtId="0" fontId="8" fillId="0" borderId="8" xfId="0" applyFont="1" applyBorder="1" applyAlignment="1">
      <alignment horizontal="right"/>
    </xf>
    <xf numFmtId="0" fontId="11" fillId="0" borderId="0" xfId="0" applyFont="1" applyAlignment="1">
      <alignment horizontal="center" vertical="center"/>
    </xf>
    <xf numFmtId="0" fontId="10" fillId="0" borderId="0" xfId="0" applyFont="1" applyAlignment="1">
      <alignment horizontal="center" vertical="center"/>
    </xf>
    <xf numFmtId="165" fontId="8" fillId="0" borderId="0" xfId="0" applyNumberFormat="1" applyFont="1"/>
    <xf numFmtId="164" fontId="12" fillId="0" borderId="0" xfId="0" applyNumberFormat="1" applyFont="1"/>
    <xf numFmtId="0" fontId="12" fillId="0" borderId="0" xfId="0" applyFont="1"/>
    <xf numFmtId="164" fontId="8" fillId="0" borderId="8" xfId="0" applyNumberFormat="1" applyFont="1" applyBorder="1"/>
    <xf numFmtId="0" fontId="13" fillId="0" borderId="0" xfId="0" applyFont="1"/>
    <xf numFmtId="0" fontId="8" fillId="0" borderId="0" xfId="0" applyFont="1" applyAlignment="1">
      <alignment horizontal="center" vertical="center" wrapText="1"/>
    </xf>
    <xf numFmtId="165" fontId="8" fillId="0" borderId="7" xfId="0" applyNumberFormat="1" applyFont="1" applyBorder="1"/>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8" fillId="0" borderId="7" xfId="0" applyFont="1" applyBorder="1"/>
    <xf numFmtId="0" fontId="10" fillId="0" borderId="0" xfId="0" applyFont="1"/>
    <xf numFmtId="0" fontId="11" fillId="0" borderId="12" xfId="0" applyFont="1" applyBorder="1" applyAlignment="1">
      <alignment horizontal="center" vertical="center"/>
    </xf>
    <xf numFmtId="0" fontId="14" fillId="0" borderId="0" xfId="0" applyFont="1" applyAlignment="1">
      <alignment horizontal="right"/>
    </xf>
    <xf numFmtId="0" fontId="10" fillId="0" borderId="12" xfId="0" applyFont="1" applyBorder="1"/>
    <xf numFmtId="0" fontId="8" fillId="0" borderId="0" xfId="0" applyFont="1" applyAlignment="1">
      <alignment horizontal="right"/>
    </xf>
    <xf numFmtId="0" fontId="8" fillId="0" borderId="12" xfId="0" applyFont="1" applyBorder="1"/>
    <xf numFmtId="0" fontId="8" fillId="0" borderId="2" xfId="0" applyFont="1" applyBorder="1"/>
    <xf numFmtId="0" fontId="8" fillId="0" borderId="3" xfId="0" applyFont="1" applyBorder="1" applyAlignment="1">
      <alignment horizontal="right"/>
    </xf>
    <xf numFmtId="0" fontId="8" fillId="0" borderId="9" xfId="0" applyFont="1" applyBorder="1"/>
    <xf numFmtId="0" fontId="8" fillId="0" borderId="3" xfId="0" applyFont="1" applyBorder="1"/>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8" fillId="0" borderId="7" xfId="0" applyFont="1" applyBorder="1" applyAlignment="1">
      <alignment horizontal="center" vertical="center" wrapText="1"/>
    </xf>
    <xf numFmtId="166" fontId="7" fillId="0" borderId="7" xfId="0" applyNumberFormat="1" applyFont="1" applyBorder="1"/>
    <xf numFmtId="0" fontId="10" fillId="0" borderId="2" xfId="0" applyFont="1" applyBorder="1"/>
    <xf numFmtId="166" fontId="7" fillId="0" borderId="3" xfId="0" applyNumberFormat="1" applyFont="1" applyBorder="1"/>
    <xf numFmtId="166" fontId="7" fillId="0" borderId="8" xfId="0" applyNumberFormat="1" applyFont="1" applyBorder="1"/>
    <xf numFmtId="166" fontId="7" fillId="0" borderId="0" xfId="0" applyNumberFormat="1" applyFont="1"/>
    <xf numFmtId="164" fontId="12" fillId="0" borderId="12" xfId="0" applyNumberFormat="1" applyFont="1" applyBorder="1"/>
    <xf numFmtId="164" fontId="12" fillId="0" borderId="7" xfId="0" applyNumberFormat="1" applyFont="1" applyBorder="1"/>
    <xf numFmtId="0" fontId="12" fillId="0" borderId="12" xfId="0" applyFont="1" applyBorder="1"/>
    <xf numFmtId="164" fontId="8" fillId="0" borderId="12" xfId="0" applyNumberFormat="1" applyFont="1" applyBorder="1"/>
    <xf numFmtId="164" fontId="8" fillId="0" borderId="0" xfId="0" applyNumberFormat="1" applyFont="1"/>
    <xf numFmtId="164" fontId="8" fillId="0" borderId="7" xfId="0" applyNumberFormat="1" applyFont="1" applyBorder="1"/>
    <xf numFmtId="0" fontId="8" fillId="0" borderId="13" xfId="0" applyFont="1" applyBorder="1" applyAlignment="1">
      <alignment horizontal="center"/>
    </xf>
    <xf numFmtId="0" fontId="8" fillId="0" borderId="0" xfId="0" applyFont="1" applyAlignment="1">
      <alignment vertical="center" wrapText="1"/>
    </xf>
    <xf numFmtId="165" fontId="8" fillId="0" borderId="11" xfId="0" applyNumberFormat="1" applyFont="1" applyBorder="1"/>
    <xf numFmtId="165" fontId="8" fillId="0" borderId="8" xfId="0" applyNumberFormat="1" applyFont="1" applyBorder="1"/>
    <xf numFmtId="166" fontId="8" fillId="0" borderId="14" xfId="0" applyNumberFormat="1" applyFont="1" applyBorder="1"/>
    <xf numFmtId="166" fontId="8" fillId="0" borderId="15" xfId="0" applyNumberFormat="1" applyFont="1" applyBorder="1"/>
    <xf numFmtId="164" fontId="8" fillId="0" borderId="9" xfId="0" applyNumberFormat="1" applyFont="1" applyBorder="1"/>
    <xf numFmtId="164" fontId="8" fillId="0" borderId="14" xfId="0" applyNumberFormat="1" applyFont="1" applyBorder="1"/>
    <xf numFmtId="164" fontId="8" fillId="0" borderId="15" xfId="0" applyNumberFormat="1" applyFont="1" applyBorder="1"/>
    <xf numFmtId="0" fontId="8" fillId="0" borderId="6" xfId="0" applyFont="1" applyBorder="1" applyAlignment="1">
      <alignment horizontal="center" vertical="center" wrapText="1"/>
    </xf>
    <xf numFmtId="0" fontId="10" fillId="3" borderId="4" xfId="0" applyFont="1" applyFill="1" applyBorder="1"/>
    <xf numFmtId="0" fontId="10" fillId="3" borderId="5" xfId="0" applyFont="1" applyFill="1" applyBorder="1"/>
    <xf numFmtId="0" fontId="8" fillId="0" borderId="10" xfId="0" applyFont="1" applyBorder="1"/>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wrapText="1"/>
    </xf>
    <xf numFmtId="164" fontId="8" fillId="0" borderId="16" xfId="0" applyNumberFormat="1" applyFont="1" applyBorder="1"/>
    <xf numFmtId="0" fontId="8" fillId="0" borderId="14" xfId="0" applyFont="1" applyBorder="1" applyAlignment="1">
      <alignment horizontal="center" vertical="center" wrapText="1"/>
    </xf>
    <xf numFmtId="0" fontId="8" fillId="0" borderId="11" xfId="0" applyFont="1" applyBorder="1"/>
    <xf numFmtId="0" fontId="10" fillId="0" borderId="9" xfId="0" applyFont="1" applyBorder="1"/>
    <xf numFmtId="0" fontId="8" fillId="0" borderId="10" xfId="0" applyFont="1" applyBorder="1" applyAlignment="1">
      <alignment horizontal="right"/>
    </xf>
    <xf numFmtId="165" fontId="8" fillId="0" borderId="15" xfId="0" applyNumberFormat="1" applyFont="1" applyBorder="1"/>
    <xf numFmtId="165" fontId="8" fillId="0" borderId="16" xfId="0" applyNumberFormat="1" applyFont="1" applyBorder="1"/>
    <xf numFmtId="166" fontId="8" fillId="0" borderId="16" xfId="0" applyNumberFormat="1" applyFont="1" applyBorder="1"/>
    <xf numFmtId="164" fontId="8" fillId="0" borderId="14" xfId="0" applyNumberFormat="1" applyFont="1" applyBorder="1" applyAlignment="1">
      <alignment horizontal="right"/>
    </xf>
    <xf numFmtId="164" fontId="8" fillId="0" borderId="15" xfId="0" applyNumberFormat="1" applyFont="1" applyBorder="1" applyAlignment="1">
      <alignment horizontal="right"/>
    </xf>
    <xf numFmtId="0" fontId="15" fillId="0" borderId="13" xfId="0" applyFont="1" applyBorder="1" applyAlignment="1">
      <alignment horizontal="center" vertical="center" wrapText="1"/>
    </xf>
    <xf numFmtId="164" fontId="8" fillId="0" borderId="10" xfId="0" applyNumberFormat="1" applyFont="1" applyBorder="1"/>
    <xf numFmtId="164" fontId="8" fillId="0" borderId="11" xfId="0" applyNumberFormat="1" applyFont="1" applyBorder="1"/>
    <xf numFmtId="0" fontId="16" fillId="0" borderId="2" xfId="0" applyFont="1" applyBorder="1"/>
    <xf numFmtId="0" fontId="16" fillId="0" borderId="3" xfId="0" applyFont="1" applyBorder="1" applyAlignment="1">
      <alignment horizontal="right"/>
    </xf>
    <xf numFmtId="166" fontId="16" fillId="0" borderId="9" xfId="0" applyNumberFormat="1" applyFont="1" applyBorder="1"/>
    <xf numFmtId="166" fontId="16" fillId="0" borderId="10" xfId="0" applyNumberFormat="1" applyFont="1" applyBorder="1"/>
    <xf numFmtId="166" fontId="16" fillId="0" borderId="11" xfId="0" applyNumberFormat="1" applyFont="1" applyBorder="1"/>
    <xf numFmtId="0" fontId="16" fillId="0" borderId="7" xfId="0" applyFont="1" applyBorder="1"/>
    <xf numFmtId="0" fontId="16" fillId="0" borderId="3" xfId="0" applyFont="1" applyBorder="1"/>
    <xf numFmtId="0" fontId="16" fillId="0" borderId="12" xfId="0" applyFont="1" applyBorder="1"/>
    <xf numFmtId="0" fontId="7" fillId="0" borderId="9" xfId="0" applyFont="1" applyBorder="1"/>
    <xf numFmtId="0" fontId="7" fillId="0" borderId="10" xfId="0" applyFont="1" applyBorder="1"/>
    <xf numFmtId="0" fontId="7" fillId="0" borderId="11" xfId="0" applyFont="1" applyBorder="1"/>
    <xf numFmtId="0" fontId="16" fillId="0" borderId="8" xfId="0" applyFont="1" applyBorder="1" applyAlignment="1">
      <alignment horizontal="right"/>
    </xf>
    <xf numFmtId="166" fontId="16" fillId="0" borderId="12" xfId="0" applyNumberFormat="1" applyFont="1" applyBorder="1"/>
    <xf numFmtId="166" fontId="16" fillId="0" borderId="0" xfId="0" applyNumberFormat="1" applyFont="1"/>
    <xf numFmtId="166" fontId="16" fillId="0" borderId="7" xfId="0" applyNumberFormat="1" applyFont="1" applyBorder="1"/>
    <xf numFmtId="166" fontId="16" fillId="0" borderId="2" xfId="0" applyNumberFormat="1" applyFont="1" applyBorder="1"/>
    <xf numFmtId="166" fontId="16" fillId="0" borderId="3" xfId="0" applyNumberFormat="1" applyFont="1" applyBorder="1"/>
    <xf numFmtId="166" fontId="16" fillId="0" borderId="8" xfId="0" applyNumberFormat="1" applyFont="1" applyBorder="1"/>
    <xf numFmtId="0" fontId="16" fillId="0" borderId="9" xfId="0" applyFont="1" applyBorder="1"/>
    <xf numFmtId="0" fontId="16" fillId="0" borderId="10" xfId="0" applyFont="1" applyBorder="1"/>
    <xf numFmtId="0" fontId="16" fillId="0" borderId="0" xfId="0" applyFont="1"/>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164" fontId="16" fillId="0" borderId="9" xfId="0" applyNumberFormat="1" applyFont="1" applyBorder="1"/>
    <xf numFmtId="164" fontId="16" fillId="0" borderId="10" xfId="0" applyNumberFormat="1" applyFont="1" applyBorder="1"/>
    <xf numFmtId="164" fontId="16" fillId="0" borderId="11" xfId="0" applyNumberFormat="1" applyFont="1" applyBorder="1"/>
    <xf numFmtId="164" fontId="16" fillId="0" borderId="12" xfId="0" applyNumberFormat="1" applyFont="1" applyBorder="1"/>
    <xf numFmtId="164" fontId="16" fillId="0" borderId="0" xfId="0" applyNumberFormat="1" applyFont="1"/>
    <xf numFmtId="164" fontId="16" fillId="0" borderId="7" xfId="0" applyNumberFormat="1" applyFont="1" applyBorder="1"/>
    <xf numFmtId="0" fontId="17" fillId="0" borderId="12" xfId="0" applyFont="1" applyBorder="1"/>
    <xf numFmtId="0" fontId="16" fillId="0" borderId="0" xfId="0" applyFont="1" applyAlignment="1">
      <alignment horizontal="right"/>
    </xf>
    <xf numFmtId="0" fontId="16" fillId="0" borderId="11" xfId="0" applyFont="1" applyBorder="1"/>
    <xf numFmtId="0" fontId="16" fillId="0" borderId="10" xfId="0" applyFont="1" applyBorder="1" applyAlignment="1">
      <alignment horizontal="right"/>
    </xf>
    <xf numFmtId="0" fontId="1" fillId="0" borderId="10" xfId="0" applyFont="1" applyBorder="1"/>
    <xf numFmtId="0" fontId="1" fillId="0" borderId="3" xfId="0" applyFont="1" applyBorder="1"/>
    <xf numFmtId="0" fontId="1" fillId="0" borderId="11" xfId="0" applyFont="1" applyBorder="1"/>
    <xf numFmtId="0" fontId="9" fillId="0" borderId="0" xfId="0" applyFont="1" applyAlignment="1">
      <alignment vertical="center"/>
    </xf>
    <xf numFmtId="164" fontId="16" fillId="0" borderId="11" xfId="0" applyNumberFormat="1" applyFont="1" applyBorder="1" applyAlignment="1">
      <alignment horizontal="right"/>
    </xf>
    <xf numFmtId="164" fontId="16" fillId="0" borderId="7" xfId="0" applyNumberFormat="1" applyFont="1" applyBorder="1" applyAlignment="1">
      <alignment horizontal="right"/>
    </xf>
    <xf numFmtId="164" fontId="16" fillId="0" borderId="8" xfId="0" applyNumberFormat="1" applyFont="1" applyBorder="1" applyAlignment="1">
      <alignment horizontal="right"/>
    </xf>
    <xf numFmtId="164" fontId="16" fillId="0" borderId="9" xfId="0" applyNumberFormat="1" applyFont="1" applyBorder="1" applyAlignment="1">
      <alignment horizontal="right"/>
    </xf>
    <xf numFmtId="164" fontId="16" fillId="0" borderId="12" xfId="0" applyNumberFormat="1" applyFont="1" applyBorder="1" applyAlignment="1">
      <alignment horizontal="right"/>
    </xf>
    <xf numFmtId="164" fontId="16" fillId="0" borderId="2" xfId="0" applyNumberFormat="1" applyFont="1" applyBorder="1" applyAlignment="1">
      <alignment horizontal="right"/>
    </xf>
    <xf numFmtId="0" fontId="16" fillId="0" borderId="13" xfId="0" applyFont="1" applyBorder="1" applyAlignment="1">
      <alignment horizontal="center"/>
    </xf>
    <xf numFmtId="0" fontId="17" fillId="0" borderId="9" xfId="0" applyFont="1" applyBorder="1"/>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0" xfId="0" applyFont="1"/>
    <xf numFmtId="0" fontId="16" fillId="0" borderId="0" xfId="0" applyFont="1" applyAlignment="1">
      <alignment horizontal="left" wrapText="1"/>
    </xf>
    <xf numFmtId="0" fontId="16" fillId="0" borderId="8" xfId="0" applyFont="1" applyBorder="1"/>
    <xf numFmtId="0" fontId="18" fillId="0" borderId="0" xfId="0" applyFont="1" applyAlignment="1">
      <alignment vertical="center"/>
    </xf>
    <xf numFmtId="0" fontId="16" fillId="0" borderId="3" xfId="0" applyFont="1" applyBorder="1" applyAlignment="1">
      <alignment horizontal="center"/>
    </xf>
    <xf numFmtId="0" fontId="16" fillId="0" borderId="0" xfId="0" applyFont="1" applyAlignment="1">
      <alignment horizontal="center"/>
    </xf>
    <xf numFmtId="0" fontId="7" fillId="0" borderId="12" xfId="0" applyFont="1" applyBorder="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13" xfId="0" applyFont="1" applyBorder="1" applyAlignment="1">
      <alignment horizontal="center"/>
    </xf>
    <xf numFmtId="0" fontId="8" fillId="0" borderId="4" xfId="0" applyFont="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8" fillId="0" borderId="13"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3" borderId="4" xfId="0" applyFont="1" applyFill="1" applyBorder="1" applyAlignment="1">
      <alignment horizont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8" fillId="0" borderId="2" xfId="0" applyFont="1" applyBorder="1" applyAlignment="1">
      <alignment horizontal="right"/>
    </xf>
  </cellXfs>
  <cellStyles count="1">
    <cellStyle name="Normal" xfId="0" builtinId="0"/>
  </cellStyles>
  <dxfs count="0"/>
  <tableStyles count="1" defaultTableStyle="TableStyleMedium2" defaultPivotStyle="PivotStyleLight16">
    <tableStyle name="Invisible" pivot="0" table="0" count="0" xr9:uid="{60DD376E-AEE1-4946-A927-4DAFC76FDDB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BC Sans" pitchFamily="2" charset="0"/>
                <a:ea typeface="BC Sans" pitchFamily="2" charset="0"/>
                <a:cs typeface="+mn-cs"/>
              </a:defRPr>
            </a:pPr>
            <a:r>
              <a:rPr lang="en-US" sz="1400">
                <a:solidFill>
                  <a:sysClr val="windowText" lastClr="000000"/>
                </a:solidFill>
                <a:latin typeface="BC Sans" pitchFamily="2" charset="0"/>
                <a:ea typeface="BC Sans" pitchFamily="2" charset="0"/>
              </a:rPr>
              <a:t>Unemployment Rate</a:t>
            </a:r>
            <a:r>
              <a:rPr lang="en-US" sz="1400" baseline="0">
                <a:solidFill>
                  <a:sysClr val="windowText" lastClr="000000"/>
                </a:solidFill>
                <a:latin typeface="BC Sans" pitchFamily="2" charset="0"/>
                <a:ea typeface="BC Sans" pitchFamily="2" charset="0"/>
              </a:rPr>
              <a:t> (S.A., April 2026)</a:t>
            </a:r>
          </a:p>
        </c:rich>
      </c:tx>
      <c:layout>
        <c:manualLayout>
          <c:xMode val="edge"/>
          <c:yMode val="edge"/>
          <c:x val="1.8664488747417211E-2"/>
          <c:y val="1.49184487232665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BC Sans" pitchFamily="2" charset="0"/>
              <a:ea typeface="BC Sans" pitchFamily="2" charset="0"/>
              <a:cs typeface="+mn-cs"/>
            </a:defRPr>
          </a:pPr>
          <a:endParaRPr lang="en-US"/>
        </a:p>
      </c:txPr>
    </c:title>
    <c:autoTitleDeleted val="0"/>
    <c:plotArea>
      <c:layout>
        <c:manualLayout>
          <c:layoutTarget val="inner"/>
          <c:xMode val="edge"/>
          <c:yMode val="edge"/>
          <c:x val="9.298167890289627E-2"/>
          <c:y val="0.11086961123860009"/>
          <c:w val="0.87852355071355226"/>
          <c:h val="0.8121538951681968"/>
        </c:manualLayout>
      </c:layout>
      <c:barChart>
        <c:barDir val="col"/>
        <c:grouping val="clustered"/>
        <c:varyColors val="0"/>
        <c:ser>
          <c:idx val="0"/>
          <c:order val="0"/>
          <c:tx>
            <c:strRef>
              <c:f>charts!$C$4</c:f>
              <c:strCache>
                <c:ptCount val="1"/>
                <c:pt idx="0">
                  <c:v>Current</c:v>
                </c:pt>
              </c:strCache>
            </c:strRef>
          </c:tx>
          <c:spPr>
            <a:solidFill>
              <a:schemeClr val="accent5">
                <a:lumMod val="5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charts!$A$5:$A$6</c:f>
              <c:strCache>
                <c:ptCount val="2"/>
                <c:pt idx="0">
                  <c:v>BC</c:v>
                </c:pt>
                <c:pt idx="1">
                  <c:v>Canada</c:v>
                </c:pt>
              </c:strCache>
            </c:strRef>
          </c:cat>
          <c:val>
            <c:numRef>
              <c:f>charts!$C$5:$C$6</c:f>
              <c:numCache>
                <c:formatCode>#,##0.0</c:formatCode>
                <c:ptCount val="2"/>
                <c:pt idx="0">
                  <c:v>6.8</c:v>
                </c:pt>
                <c:pt idx="1">
                  <c:v>6.9</c:v>
                </c:pt>
              </c:numCache>
            </c:numRef>
          </c:val>
          <c:extLst>
            <c:ext xmlns:c16="http://schemas.microsoft.com/office/drawing/2014/chart" uri="{C3380CC4-5D6E-409C-BE32-E72D297353CC}">
              <c16:uniqueId val="{00000000-07DC-4FE9-9B48-D484FCD828FB}"/>
            </c:ext>
          </c:extLst>
        </c:ser>
        <c:ser>
          <c:idx val="1"/>
          <c:order val="1"/>
          <c:tx>
            <c:strRef>
              <c:f>charts!$D$4</c:f>
              <c:strCache>
                <c:ptCount val="1"/>
                <c:pt idx="0">
                  <c:v>Previous Month</c:v>
                </c:pt>
              </c:strCache>
            </c:strRef>
          </c:tx>
          <c:spPr>
            <a:solidFill>
              <a:schemeClr val="accent5">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charts!$A$5:$A$6</c:f>
              <c:strCache>
                <c:ptCount val="2"/>
                <c:pt idx="0">
                  <c:v>BC</c:v>
                </c:pt>
                <c:pt idx="1">
                  <c:v>Canada</c:v>
                </c:pt>
              </c:strCache>
            </c:strRef>
          </c:cat>
          <c:val>
            <c:numRef>
              <c:f>charts!$D$5:$D$6</c:f>
              <c:numCache>
                <c:formatCode>#,##0.0</c:formatCode>
                <c:ptCount val="2"/>
                <c:pt idx="0">
                  <c:v>6.7</c:v>
                </c:pt>
                <c:pt idx="1">
                  <c:v>6.7</c:v>
                </c:pt>
              </c:numCache>
            </c:numRef>
          </c:val>
          <c:extLst>
            <c:ext xmlns:c16="http://schemas.microsoft.com/office/drawing/2014/chart" uri="{C3380CC4-5D6E-409C-BE32-E72D297353CC}">
              <c16:uniqueId val="{00000001-07DC-4FE9-9B48-D484FCD828FB}"/>
            </c:ext>
          </c:extLst>
        </c:ser>
        <c:ser>
          <c:idx val="2"/>
          <c:order val="2"/>
          <c:tx>
            <c:strRef>
              <c:f>charts!$E$4</c:f>
              <c:strCache>
                <c:ptCount val="1"/>
                <c:pt idx="0">
                  <c:v>1 Year Ago</c:v>
                </c:pt>
              </c:strCache>
            </c:strRef>
          </c:tx>
          <c:spPr>
            <a:solidFill>
              <a:schemeClr val="accent4">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charts!$A$5:$A$6</c:f>
              <c:strCache>
                <c:ptCount val="2"/>
                <c:pt idx="0">
                  <c:v>BC</c:v>
                </c:pt>
                <c:pt idx="1">
                  <c:v>Canada</c:v>
                </c:pt>
              </c:strCache>
            </c:strRef>
          </c:cat>
          <c:val>
            <c:numRef>
              <c:f>charts!$E$5:$E$6</c:f>
              <c:numCache>
                <c:formatCode>#,##0.0</c:formatCode>
                <c:ptCount val="2"/>
                <c:pt idx="0">
                  <c:v>6.2</c:v>
                </c:pt>
                <c:pt idx="1">
                  <c:v>6.9</c:v>
                </c:pt>
              </c:numCache>
            </c:numRef>
          </c:val>
          <c:extLst>
            <c:ext xmlns:c16="http://schemas.microsoft.com/office/drawing/2014/chart" uri="{C3380CC4-5D6E-409C-BE32-E72D297353CC}">
              <c16:uniqueId val="{00000002-07DC-4FE9-9B48-D484FCD828FB}"/>
            </c:ext>
          </c:extLst>
        </c:ser>
        <c:dLbls>
          <c:showLegendKey val="0"/>
          <c:showVal val="0"/>
          <c:showCatName val="0"/>
          <c:showSerName val="0"/>
          <c:showPercent val="0"/>
          <c:showBubbleSize val="0"/>
        </c:dLbls>
        <c:gapWidth val="219"/>
        <c:overlap val="-27"/>
        <c:axId val="482541903"/>
        <c:axId val="482540463"/>
      </c:barChart>
      <c:catAx>
        <c:axId val="48254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C Sans" pitchFamily="2" charset="0"/>
                <a:ea typeface="BC Sans" pitchFamily="2" charset="0"/>
                <a:cs typeface="+mn-cs"/>
              </a:defRPr>
            </a:pPr>
            <a:endParaRPr lang="en-US"/>
          </a:p>
        </c:txPr>
        <c:crossAx val="482540463"/>
        <c:crosses val="autoZero"/>
        <c:auto val="1"/>
        <c:lblAlgn val="ctr"/>
        <c:lblOffset val="100"/>
        <c:noMultiLvlLbl val="0"/>
      </c:catAx>
      <c:valAx>
        <c:axId val="482540463"/>
        <c:scaling>
          <c:orientation val="minMax"/>
          <c:max val="1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C Sans" pitchFamily="2" charset="0"/>
                <a:ea typeface="BC Sans" pitchFamily="2" charset="0"/>
                <a:cs typeface="+mn-cs"/>
              </a:defRPr>
            </a:pPr>
            <a:endParaRPr lang="en-US"/>
          </a:p>
        </c:txPr>
        <c:crossAx val="482541903"/>
        <c:crosses val="autoZero"/>
        <c:crossBetween val="between"/>
      </c:valAx>
      <c:spPr>
        <a:noFill/>
        <a:ln>
          <a:noFill/>
        </a:ln>
        <a:effectLst/>
      </c:spPr>
    </c:plotArea>
    <c:legend>
      <c:legendPos val="b"/>
      <c:layout>
        <c:manualLayout>
          <c:xMode val="edge"/>
          <c:yMode val="edge"/>
          <c:x val="0.32031956568829856"/>
          <c:y val="0.11683507293058076"/>
          <c:w val="0.33013610412100547"/>
          <c:h val="0.1593424630710205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BC Sans" pitchFamily="2" charset="0"/>
              <a:ea typeface="BC Sans" pitchFamily="2"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spc="0" baseline="0">
                <a:solidFill>
                  <a:sysClr val="windowText" lastClr="000000"/>
                </a:solidFill>
                <a:latin typeface="BC Sans" pitchFamily="2" charset="0"/>
                <a:ea typeface="BC Sans" pitchFamily="2" charset="0"/>
                <a:cs typeface="+mn-cs"/>
              </a:defRPr>
            </a:pPr>
            <a:r>
              <a:rPr lang="en-US" sz="1400" b="0" i="0" u="none" strike="noStrike" kern="1200" spc="0" baseline="0">
                <a:solidFill>
                  <a:sysClr val="windowText" lastClr="000000"/>
                </a:solidFill>
                <a:latin typeface="BC Sans" pitchFamily="2" charset="0"/>
                <a:ea typeface="BC Sans" pitchFamily="2" charset="0"/>
                <a:cs typeface="+mn-cs"/>
              </a:rPr>
              <a:t>Participation Rate (S.A.), Jul 2025</a:t>
            </a:r>
          </a:p>
        </c:rich>
      </c:tx>
      <c:layout>
        <c:manualLayout>
          <c:xMode val="edge"/>
          <c:yMode val="edge"/>
          <c:x val="2.5756780402449702E-2"/>
          <c:y val="1.4918412727872881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solidFill>
              <a:latin typeface="BC Sans" pitchFamily="2" charset="0"/>
              <a:ea typeface="BC Sans" pitchFamily="2" charset="0"/>
              <a:cs typeface="+mn-cs"/>
            </a:defRPr>
          </a:pPr>
          <a:endParaRPr lang="en-US"/>
        </a:p>
      </c:txPr>
    </c:title>
    <c:autoTitleDeleted val="0"/>
    <c:plotArea>
      <c:layout>
        <c:manualLayout>
          <c:layoutTarget val="inner"/>
          <c:xMode val="edge"/>
          <c:yMode val="edge"/>
          <c:x val="0.1113522983611593"/>
          <c:y val="0.11120595621596061"/>
          <c:w val="0.86000187417940577"/>
          <c:h val="0.80972517044782666"/>
        </c:manualLayout>
      </c:layout>
      <c:barChart>
        <c:barDir val="col"/>
        <c:grouping val="clustered"/>
        <c:varyColors val="0"/>
        <c:ser>
          <c:idx val="0"/>
          <c:order val="0"/>
          <c:tx>
            <c:strRef>
              <c:f>charts!$C$8</c:f>
              <c:strCache>
                <c:ptCount val="1"/>
                <c:pt idx="0">
                  <c:v>Current</c:v>
                </c:pt>
              </c:strCache>
            </c:strRef>
          </c:tx>
          <c:spPr>
            <a:solidFill>
              <a:srgbClr val="4472C4">
                <a:lumMod val="5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charts!$C$9:$C$10</c:f>
              <c:numCache>
                <c:formatCode>#,##0.0</c:formatCode>
                <c:ptCount val="2"/>
                <c:pt idx="0">
                  <c:v>64.400000000000006</c:v>
                </c:pt>
                <c:pt idx="1">
                  <c:v>65</c:v>
                </c:pt>
              </c:numCache>
            </c:numRef>
          </c:val>
          <c:extLst>
            <c:ext xmlns:c16="http://schemas.microsoft.com/office/drawing/2014/chart" uri="{C3380CC4-5D6E-409C-BE32-E72D297353CC}">
              <c16:uniqueId val="{00000000-89DF-47FA-AACF-ED5B23AB16FB}"/>
            </c:ext>
          </c:extLst>
        </c:ser>
        <c:ser>
          <c:idx val="1"/>
          <c:order val="1"/>
          <c:tx>
            <c:strRef>
              <c:f>charts!$D$8</c:f>
              <c:strCache>
                <c:ptCount val="1"/>
                <c:pt idx="0">
                  <c:v>Previous Month</c:v>
                </c:pt>
              </c:strCache>
            </c:strRef>
          </c:tx>
          <c:spPr>
            <a:solidFill>
              <a:srgbClr val="4472C4">
                <a:lumMod val="60000"/>
                <a:lumOff val="4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charts!$D$9:$D$10</c:f>
              <c:numCache>
                <c:formatCode>#,##0.0</c:formatCode>
                <c:ptCount val="2"/>
                <c:pt idx="0">
                  <c:v>64.400000000000006</c:v>
                </c:pt>
                <c:pt idx="1">
                  <c:v>64.900000000000006</c:v>
                </c:pt>
              </c:numCache>
            </c:numRef>
          </c:val>
          <c:extLst>
            <c:ext xmlns:c16="http://schemas.microsoft.com/office/drawing/2014/chart" uri="{C3380CC4-5D6E-409C-BE32-E72D297353CC}">
              <c16:uniqueId val="{00000001-89DF-47FA-AACF-ED5B23AB16FB}"/>
            </c:ext>
          </c:extLst>
        </c:ser>
        <c:ser>
          <c:idx val="2"/>
          <c:order val="2"/>
          <c:tx>
            <c:strRef>
              <c:f>charts!$E$8</c:f>
              <c:strCache>
                <c:ptCount val="1"/>
                <c:pt idx="0">
                  <c:v>1 Year Ago</c:v>
                </c:pt>
              </c:strCache>
            </c:strRef>
          </c:tx>
          <c:spPr>
            <a:solidFill>
              <a:srgbClr val="FFC000">
                <a:lumMod val="20000"/>
                <a:lumOff val="8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charts!$E$9:$E$10</c:f>
              <c:numCache>
                <c:formatCode>#,##0.0</c:formatCode>
                <c:ptCount val="2"/>
                <c:pt idx="0">
                  <c:v>65.099999999999994</c:v>
                </c:pt>
                <c:pt idx="1">
                  <c:v>65.3</c:v>
                </c:pt>
              </c:numCache>
            </c:numRef>
          </c:val>
          <c:extLst>
            <c:ext xmlns:c16="http://schemas.microsoft.com/office/drawing/2014/chart" uri="{C3380CC4-5D6E-409C-BE32-E72D297353CC}">
              <c16:uniqueId val="{00000002-89DF-47FA-AACF-ED5B23AB16FB}"/>
            </c:ext>
          </c:extLst>
        </c:ser>
        <c:dLbls>
          <c:showLegendKey val="0"/>
          <c:showVal val="0"/>
          <c:showCatName val="0"/>
          <c:showSerName val="0"/>
          <c:showPercent val="0"/>
          <c:showBubbleSize val="0"/>
        </c:dLbls>
        <c:gapWidth val="219"/>
        <c:overlap val="-27"/>
        <c:axId val="482541903"/>
        <c:axId val="482540463"/>
      </c:barChart>
      <c:catAx>
        <c:axId val="48254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482540463"/>
        <c:crosses val="autoZero"/>
        <c:auto val="1"/>
        <c:lblAlgn val="ctr"/>
        <c:lblOffset val="100"/>
        <c:noMultiLvlLbl val="0"/>
      </c:catAx>
      <c:valAx>
        <c:axId val="482540463"/>
        <c:scaling>
          <c:orientation val="minMax"/>
          <c:max val="70"/>
          <c:min val="56"/>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482541903"/>
        <c:crosses val="autoZero"/>
        <c:crossBetween val="between"/>
      </c:valAx>
      <c:spPr>
        <a:noFill/>
        <a:ln>
          <a:noFill/>
        </a:ln>
        <a:effectLst/>
      </c:spPr>
    </c:plotArea>
    <c:legend>
      <c:legendPos val="b"/>
      <c:layout>
        <c:manualLayout>
          <c:xMode val="edge"/>
          <c:yMode val="edge"/>
          <c:x val="0.22146300412914122"/>
          <c:y val="0.11422659179394001"/>
          <c:w val="0.37018099246984276"/>
          <c:h val="0.15637844080112573"/>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BC Sans" pitchFamily="2" charset="0"/>
              <a:ea typeface="BC Sans" pitchFamily="2"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40" b="0" i="0" u="none" strike="noStrike" kern="1200" spc="0" baseline="0">
                <a:solidFill>
                  <a:sysClr val="windowText" lastClr="000000"/>
                </a:solidFill>
                <a:latin typeface="BC Sans" pitchFamily="2" charset="0"/>
                <a:ea typeface="BC Sans" pitchFamily="2" charset="0"/>
                <a:cs typeface="+mn-cs"/>
              </a:defRPr>
            </a:pPr>
            <a:r>
              <a:rPr lang="en-US"/>
              <a:t>Employment Growth (%) (S.A.,</a:t>
            </a:r>
            <a:r>
              <a:rPr lang="en-US" baseline="0"/>
              <a:t> Apr </a:t>
            </a:r>
            <a:r>
              <a:rPr lang="en-US"/>
              <a:t>2026)</a:t>
            </a:r>
          </a:p>
        </c:rich>
      </c:tx>
      <c:layout>
        <c:manualLayout>
          <c:xMode val="edge"/>
          <c:yMode val="edge"/>
          <c:x val="2.9612896640841803E-2"/>
          <c:y val="9.4281817223041808E-4"/>
        </c:manualLayout>
      </c:layout>
      <c:overlay val="0"/>
      <c:spPr>
        <a:noFill/>
        <a:ln>
          <a:noFill/>
        </a:ln>
        <a:effectLst/>
      </c:spPr>
      <c:txPr>
        <a:bodyPr rot="0" spcFirstLastPara="1" vertOverflow="ellipsis" vert="horz" wrap="square" anchor="ctr" anchorCtr="1"/>
        <a:lstStyle/>
        <a:p>
          <a:pPr algn="ctr" rtl="0">
            <a:defRPr lang="en-US" sz="1440" b="0" i="0" u="none" strike="noStrike" kern="1200" spc="0" baseline="0">
              <a:solidFill>
                <a:sysClr val="windowText" lastClr="000000"/>
              </a:solidFill>
              <a:latin typeface="BC Sans" pitchFamily="2" charset="0"/>
              <a:ea typeface="BC Sans" pitchFamily="2" charset="0"/>
              <a:cs typeface="+mn-cs"/>
            </a:defRPr>
          </a:pPr>
          <a:endParaRPr lang="en-US"/>
        </a:p>
      </c:txPr>
    </c:title>
    <c:autoTitleDeleted val="0"/>
    <c:plotArea>
      <c:layout>
        <c:manualLayout>
          <c:layoutTarget val="inner"/>
          <c:xMode val="edge"/>
          <c:yMode val="edge"/>
          <c:x val="0.11903960002681312"/>
          <c:y val="0.11113631656503375"/>
          <c:w val="0.8524101556305087"/>
          <c:h val="0.80647199111545032"/>
        </c:manualLayout>
      </c:layout>
      <c:barChart>
        <c:barDir val="col"/>
        <c:grouping val="clustered"/>
        <c:varyColors val="0"/>
        <c:ser>
          <c:idx val="0"/>
          <c:order val="0"/>
          <c:tx>
            <c:strRef>
              <c:f>charts!$C$12</c:f>
              <c:strCache>
                <c:ptCount val="1"/>
                <c:pt idx="0">
                  <c:v>Previous Month</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charts!$A$13:$A$14</c:f>
              <c:strCache>
                <c:ptCount val="2"/>
                <c:pt idx="0">
                  <c:v>BC</c:v>
                </c:pt>
                <c:pt idx="1">
                  <c:v>Canada</c:v>
                </c:pt>
              </c:strCache>
            </c:strRef>
          </c:cat>
          <c:val>
            <c:numRef>
              <c:f>charts!$C$13:$C$14</c:f>
              <c:numCache>
                <c:formatCode>0.0%</c:formatCode>
                <c:ptCount val="2"/>
                <c:pt idx="0">
                  <c:v>-1.47857781445558E-3</c:v>
                </c:pt>
                <c:pt idx="1">
                  <c:v>-8.4079918675246E-4</c:v>
                </c:pt>
              </c:numCache>
            </c:numRef>
          </c:val>
          <c:extLst>
            <c:ext xmlns:c16="http://schemas.microsoft.com/office/drawing/2014/chart" uri="{C3380CC4-5D6E-409C-BE32-E72D297353CC}">
              <c16:uniqueId val="{00000000-8075-4BE4-B667-05FA2E60C180}"/>
            </c:ext>
          </c:extLst>
        </c:ser>
        <c:ser>
          <c:idx val="1"/>
          <c:order val="1"/>
          <c:tx>
            <c:strRef>
              <c:f>charts!$D$12</c:f>
              <c:strCache>
                <c:ptCount val="1"/>
                <c:pt idx="0">
                  <c:v>1 Year Ago</c:v>
                </c:pt>
              </c:strCache>
            </c:strRef>
          </c:tx>
          <c:spPr>
            <a:solidFill>
              <a:schemeClr val="tx2">
                <a:lumMod val="60000"/>
                <a:lumOff val="40000"/>
              </a:schemeClr>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75-4BE4-B667-05FA2E60C18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75-4BE4-B667-05FA2E60C180}"/>
                </c:ext>
              </c:extLst>
            </c:dLbl>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charts!$A$13:$A$14</c:f>
              <c:strCache>
                <c:ptCount val="2"/>
                <c:pt idx="0">
                  <c:v>BC</c:v>
                </c:pt>
                <c:pt idx="1">
                  <c:v>Canada</c:v>
                </c:pt>
              </c:strCache>
            </c:strRef>
          </c:cat>
          <c:val>
            <c:numRef>
              <c:f>charts!$D$13:$D$14</c:f>
              <c:numCache>
                <c:formatCode>0.0%</c:formatCode>
                <c:ptCount val="2"/>
                <c:pt idx="0">
                  <c:v>-1.5159736824255501E-2</c:v>
                </c:pt>
                <c:pt idx="1">
                  <c:v>3.1955434093109501E-3</c:v>
                </c:pt>
              </c:numCache>
            </c:numRef>
          </c:val>
          <c:extLst>
            <c:ext xmlns:c16="http://schemas.microsoft.com/office/drawing/2014/chart" uri="{C3380CC4-5D6E-409C-BE32-E72D297353CC}">
              <c16:uniqueId val="{00000003-8075-4BE4-B667-05FA2E60C180}"/>
            </c:ext>
          </c:extLst>
        </c:ser>
        <c:dLbls>
          <c:showLegendKey val="0"/>
          <c:showVal val="0"/>
          <c:showCatName val="0"/>
          <c:showSerName val="0"/>
          <c:showPercent val="0"/>
          <c:showBubbleSize val="0"/>
        </c:dLbls>
        <c:gapWidth val="219"/>
        <c:overlap val="-27"/>
        <c:axId val="705729471"/>
        <c:axId val="705754431"/>
      </c:barChart>
      <c:catAx>
        <c:axId val="7057294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705754431"/>
        <c:crosses val="autoZero"/>
        <c:auto val="1"/>
        <c:lblAlgn val="ctr"/>
        <c:lblOffset val="100"/>
        <c:noMultiLvlLbl val="0"/>
      </c:catAx>
      <c:valAx>
        <c:axId val="705754431"/>
        <c:scaling>
          <c:orientation val="minMax"/>
          <c:max val="2.5000000000000005E-2"/>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705729471"/>
        <c:crosses val="autoZero"/>
        <c:crossBetween val="between"/>
      </c:valAx>
      <c:spPr>
        <a:noFill/>
        <a:ln>
          <a:noFill/>
        </a:ln>
        <a:effectLst/>
      </c:spPr>
    </c:plotArea>
    <c:legend>
      <c:legendPos val="b"/>
      <c:layout>
        <c:manualLayout>
          <c:xMode val="edge"/>
          <c:yMode val="edge"/>
          <c:x val="0.25273032407407409"/>
          <c:y val="0.15522268518518517"/>
          <c:w val="0.42769346424289556"/>
          <c:h val="0.12154953207856896"/>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BC Sans" pitchFamily="2" charset="0"/>
              <a:ea typeface="BC Sans" pitchFamily="2"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spc="0" baseline="0">
                <a:solidFill>
                  <a:sysClr val="windowText" lastClr="000000"/>
                </a:solidFill>
                <a:latin typeface="BC Sans" pitchFamily="2" charset="0"/>
                <a:ea typeface="BC Sans" pitchFamily="2" charset="0"/>
                <a:cs typeface="+mn-cs"/>
              </a:defRPr>
            </a:pPr>
            <a:r>
              <a:rPr lang="en-US" sz="1400" b="0" i="0" u="none" strike="noStrike" kern="1200" spc="0" baseline="0">
                <a:solidFill>
                  <a:sysClr val="windowText" lastClr="000000"/>
                </a:solidFill>
                <a:latin typeface="BC Sans" pitchFamily="2" charset="0"/>
                <a:ea typeface="BC Sans" pitchFamily="2" charset="0"/>
                <a:cs typeface="+mn-cs"/>
              </a:rPr>
              <a:t>Participation Rate (S.A., April 2026)</a:t>
            </a:r>
          </a:p>
        </c:rich>
      </c:tx>
      <c:layout>
        <c:manualLayout>
          <c:xMode val="edge"/>
          <c:yMode val="edge"/>
          <c:x val="2.5756780402449702E-2"/>
          <c:y val="1.4918412727872881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solidFill>
              <a:latin typeface="BC Sans" pitchFamily="2" charset="0"/>
              <a:ea typeface="BC Sans" pitchFamily="2" charset="0"/>
              <a:cs typeface="+mn-cs"/>
            </a:defRPr>
          </a:pPr>
          <a:endParaRPr lang="en-US"/>
        </a:p>
      </c:txPr>
    </c:title>
    <c:autoTitleDeleted val="0"/>
    <c:plotArea>
      <c:layout>
        <c:manualLayout>
          <c:layoutTarget val="inner"/>
          <c:xMode val="edge"/>
          <c:yMode val="edge"/>
          <c:x val="0.1113522983611593"/>
          <c:y val="0.11120595621596061"/>
          <c:w val="0.86000187417940577"/>
          <c:h val="0.80972517044782666"/>
        </c:manualLayout>
      </c:layout>
      <c:barChart>
        <c:barDir val="col"/>
        <c:grouping val="clustered"/>
        <c:varyColors val="0"/>
        <c:ser>
          <c:idx val="0"/>
          <c:order val="0"/>
          <c:tx>
            <c:strRef>
              <c:f>charts!$C$8</c:f>
              <c:strCache>
                <c:ptCount val="1"/>
                <c:pt idx="0">
                  <c:v>Current</c:v>
                </c:pt>
              </c:strCache>
            </c:strRef>
          </c:tx>
          <c:spPr>
            <a:solidFill>
              <a:srgbClr val="4472C4">
                <a:lumMod val="5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charts!$C$9:$C$10</c:f>
              <c:numCache>
                <c:formatCode>#,##0.0</c:formatCode>
                <c:ptCount val="2"/>
                <c:pt idx="0">
                  <c:v>64.400000000000006</c:v>
                </c:pt>
                <c:pt idx="1">
                  <c:v>65</c:v>
                </c:pt>
              </c:numCache>
            </c:numRef>
          </c:val>
          <c:extLst>
            <c:ext xmlns:c16="http://schemas.microsoft.com/office/drawing/2014/chart" uri="{C3380CC4-5D6E-409C-BE32-E72D297353CC}">
              <c16:uniqueId val="{00000000-0035-47F0-9607-94E0B89380C6}"/>
            </c:ext>
          </c:extLst>
        </c:ser>
        <c:ser>
          <c:idx val="1"/>
          <c:order val="1"/>
          <c:tx>
            <c:strRef>
              <c:f>charts!$D$8</c:f>
              <c:strCache>
                <c:ptCount val="1"/>
                <c:pt idx="0">
                  <c:v>Previous Month</c:v>
                </c:pt>
              </c:strCache>
            </c:strRef>
          </c:tx>
          <c:spPr>
            <a:solidFill>
              <a:srgbClr val="4472C4">
                <a:lumMod val="60000"/>
                <a:lumOff val="4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charts!$D$9:$D$10</c:f>
              <c:numCache>
                <c:formatCode>#,##0.0</c:formatCode>
                <c:ptCount val="2"/>
                <c:pt idx="0">
                  <c:v>64.400000000000006</c:v>
                </c:pt>
                <c:pt idx="1">
                  <c:v>64.900000000000006</c:v>
                </c:pt>
              </c:numCache>
            </c:numRef>
          </c:val>
          <c:extLst>
            <c:ext xmlns:c16="http://schemas.microsoft.com/office/drawing/2014/chart" uri="{C3380CC4-5D6E-409C-BE32-E72D297353CC}">
              <c16:uniqueId val="{00000001-0035-47F0-9607-94E0B89380C6}"/>
            </c:ext>
          </c:extLst>
        </c:ser>
        <c:ser>
          <c:idx val="2"/>
          <c:order val="2"/>
          <c:tx>
            <c:strRef>
              <c:f>charts!$E$8</c:f>
              <c:strCache>
                <c:ptCount val="1"/>
                <c:pt idx="0">
                  <c:v>1 Year Ago</c:v>
                </c:pt>
              </c:strCache>
            </c:strRef>
          </c:tx>
          <c:spPr>
            <a:solidFill>
              <a:srgbClr val="FFC000">
                <a:lumMod val="20000"/>
                <a:lumOff val="80000"/>
              </a:srgb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lgn="ctr">
                  <a:defRPr lang="en-US" sz="1400" b="0" i="0" u="none" strike="noStrike" kern="1200" baseline="0">
                    <a:solidFill>
                      <a:sysClr val="windowText" lastClr="000000"/>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charts!$A$9:$A$10</c:f>
              <c:strCache>
                <c:ptCount val="2"/>
                <c:pt idx="0">
                  <c:v>BC</c:v>
                </c:pt>
                <c:pt idx="1">
                  <c:v>Canada</c:v>
                </c:pt>
              </c:strCache>
            </c:strRef>
          </c:cat>
          <c:val>
            <c:numRef>
              <c:f>charts!$E$9:$E$10</c:f>
              <c:numCache>
                <c:formatCode>#,##0.0</c:formatCode>
                <c:ptCount val="2"/>
                <c:pt idx="0">
                  <c:v>65.099999999999994</c:v>
                </c:pt>
                <c:pt idx="1">
                  <c:v>65.3</c:v>
                </c:pt>
              </c:numCache>
            </c:numRef>
          </c:val>
          <c:extLst>
            <c:ext xmlns:c16="http://schemas.microsoft.com/office/drawing/2014/chart" uri="{C3380CC4-5D6E-409C-BE32-E72D297353CC}">
              <c16:uniqueId val="{00000002-0035-47F0-9607-94E0B89380C6}"/>
            </c:ext>
          </c:extLst>
        </c:ser>
        <c:dLbls>
          <c:showLegendKey val="0"/>
          <c:showVal val="0"/>
          <c:showCatName val="0"/>
          <c:showSerName val="0"/>
          <c:showPercent val="0"/>
          <c:showBubbleSize val="0"/>
        </c:dLbls>
        <c:gapWidth val="219"/>
        <c:overlap val="-27"/>
        <c:axId val="482541903"/>
        <c:axId val="482540463"/>
      </c:barChart>
      <c:catAx>
        <c:axId val="48254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482540463"/>
        <c:crosses val="autoZero"/>
        <c:auto val="1"/>
        <c:lblAlgn val="ctr"/>
        <c:lblOffset val="100"/>
        <c:noMultiLvlLbl val="0"/>
      </c:catAx>
      <c:valAx>
        <c:axId val="482540463"/>
        <c:scaling>
          <c:orientation val="minMax"/>
          <c:max val="70"/>
          <c:min val="56"/>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crossAx val="482541903"/>
        <c:crosses val="autoZero"/>
        <c:crossBetween val="between"/>
      </c:valAx>
      <c:spPr>
        <a:noFill/>
        <a:ln>
          <a:noFill/>
        </a:ln>
        <a:effectLst/>
      </c:spPr>
    </c:plotArea>
    <c:legend>
      <c:legendPos val="b"/>
      <c:layout>
        <c:manualLayout>
          <c:xMode val="edge"/>
          <c:yMode val="edge"/>
          <c:x val="0.22146300412914122"/>
          <c:y val="0.11422659179394001"/>
          <c:w val="0.37018099246984276"/>
          <c:h val="0.15637844080112573"/>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BC Sans" pitchFamily="2" charset="0"/>
              <a:ea typeface="BC Sans" pitchFamily="2"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1200" b="0" i="0" u="none" strike="noStrike" kern="1200" baseline="0">
          <a:solidFill>
            <a:sysClr val="windowText" lastClr="000000"/>
          </a:solidFill>
          <a:latin typeface="BC Sans" pitchFamily="2" charset="0"/>
          <a:ea typeface="BC Sans" pitchFamily="2" charset="0"/>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200" b="1" i="0" u="none" strike="noStrike" kern="1200" spc="0" baseline="0">
                <a:solidFill>
                  <a:sysClr val="windowText" lastClr="000000"/>
                </a:solidFill>
                <a:latin typeface="BC Sans" pitchFamily="2" charset="0"/>
                <a:ea typeface="BC Sans" pitchFamily="2" charset="0"/>
              </a:rPr>
              <a:t>B.C. Change in Employment (%), Annual Average</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manualLayout>
          <c:xMode val="edge"/>
          <c:yMode val="edge"/>
          <c:x val="4.1036093539274668E-4"/>
          <c:y val="1.849697743211736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dLbls>
            <c:dLbl>
              <c:idx val="0"/>
              <c:layout>
                <c:manualLayout>
                  <c:x val="0"/>
                  <c:y val="9.1472922934422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CF-4C9A-B71B-981461D82503}"/>
                </c:ext>
              </c:extLst>
            </c:dLbl>
            <c:dLbl>
              <c:idx val="1"/>
              <c:layout>
                <c:manualLayout>
                  <c:x val="3.503351631679094E-3"/>
                  <c:y val="1.3720909271597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CF-4C9A-B71B-981461D82503}"/>
                </c:ext>
              </c:extLst>
            </c:dLbl>
            <c:dLbl>
              <c:idx val="2"/>
              <c:layout>
                <c:manualLayout>
                  <c:x val="0"/>
                  <c:y val="1.37209384401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CF-4C9A-B71B-981461D82503}"/>
                </c:ext>
              </c:extLst>
            </c:dLbl>
            <c:dLbl>
              <c:idx val="3"/>
              <c:layout>
                <c:manualLayout>
                  <c:x val="1.7403657830128824E-3"/>
                  <c:y val="1.0857006623628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CF-4C9A-B71B-981461D82503}"/>
                </c:ext>
              </c:extLst>
            </c:dLbl>
            <c:dLbl>
              <c:idx val="4"/>
              <c:layout>
                <c:manualLayout>
                  <c:x val="1.7403976301539922E-3"/>
                  <c:y val="1.3720938440163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CF-4C9A-B71B-981461D82503}"/>
                </c:ext>
              </c:extLst>
            </c:dLbl>
            <c:dLbl>
              <c:idx val="5"/>
              <c:layout>
                <c:manualLayout>
                  <c:x val="7.008511599775261E-3"/>
                  <c:y val="1.4673105155410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CF-4C9A-B71B-981461D82503}"/>
                </c:ext>
              </c:extLst>
            </c:dLbl>
            <c:dLbl>
              <c:idx val="6"/>
              <c:layout>
                <c:manualLayout>
                  <c:x val="0"/>
                  <c:y val="1.3720938440163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CF-4C9A-B71B-981461D82503}"/>
                </c:ext>
              </c:extLst>
            </c:dLbl>
            <c:dLbl>
              <c:idx val="7"/>
              <c:layout>
                <c:manualLayout>
                  <c:x val="-1.7516068522247662E-3"/>
                  <c:y val="1.652066983001013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BC Sans" pitchFamily="2" charset="0"/>
                      <a:ea typeface="BC Sans" pitchFamily="2"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5.7803212432682528E-2"/>
                      <c:h val="4.9681507956310461E-2"/>
                    </c:manualLayout>
                  </c15:layout>
                </c:ext>
                <c:ext xmlns:c16="http://schemas.microsoft.com/office/drawing/2014/chart" uri="{C3380CC4-5D6E-409C-BE32-E72D297353CC}">
                  <c16:uniqueId val="{00000002-FDCF-4C9A-B71B-981461D82503}"/>
                </c:ext>
              </c:extLst>
            </c:dLbl>
            <c:dLbl>
              <c:idx val="8"/>
              <c:layout>
                <c:manualLayout>
                  <c:x val="1.7403742205580797E-3"/>
                  <c:y val="9.78207010360681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CF-4C9A-B71B-981461D82503}"/>
                </c:ext>
              </c:extLst>
            </c:dLbl>
            <c:dLbl>
              <c:idx val="9"/>
              <c:layout>
                <c:manualLayout>
                  <c:x val="8.7019668422938772E-3"/>
                  <c:y val="8.39911507240808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CF-4C9A-B71B-981461D8250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charts!$C$17:$C$27</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f>charts!$D$17:$D$27</c:f>
              <c:numCache>
                <c:formatCode>0.0%</c:formatCode>
                <c:ptCount val="11"/>
                <c:pt idx="0">
                  <c:v>3.77684210526315E-2</c:v>
                </c:pt>
                <c:pt idx="1">
                  <c:v>3.9842577189921798E-2</c:v>
                </c:pt>
                <c:pt idx="2">
                  <c:v>1.8338600803777E-2</c:v>
                </c:pt>
                <c:pt idx="3">
                  <c:v>2.72807387256216E-2</c:v>
                </c:pt>
                <c:pt idx="4">
                  <c:v>-5.7364514564917299E-2</c:v>
                </c:pt>
                <c:pt idx="5">
                  <c:v>6.1963360107624703E-2</c:v>
                </c:pt>
                <c:pt idx="6">
                  <c:v>3.4203956928350397E-2</c:v>
                </c:pt>
                <c:pt idx="7">
                  <c:v>2.6011456569514101E-2</c:v>
                </c:pt>
                <c:pt idx="8">
                  <c:v>2.3210084623757801E-2</c:v>
                </c:pt>
                <c:pt idx="9">
                  <c:v>5.3096379329816378E-4</c:v>
                </c:pt>
                <c:pt idx="10">
                  <c:v>-3.4253783813090375E-3</c:v>
                </c:pt>
              </c:numCache>
            </c:numRef>
          </c:val>
          <c:extLst>
            <c:ext xmlns:c16="http://schemas.microsoft.com/office/drawing/2014/chart" uri="{C3380CC4-5D6E-409C-BE32-E72D297353CC}">
              <c16:uniqueId val="{00000000-0E2F-4669-9D28-98DCDA57E7F7}"/>
            </c:ext>
          </c:extLst>
        </c:ser>
        <c:dLbls>
          <c:showLegendKey val="0"/>
          <c:showVal val="0"/>
          <c:showCatName val="0"/>
          <c:showSerName val="0"/>
          <c:showPercent val="0"/>
          <c:showBubbleSize val="0"/>
        </c:dLbls>
        <c:gapWidth val="120"/>
        <c:overlap val="-27"/>
        <c:axId val="1849372176"/>
        <c:axId val="1849369296"/>
      </c:barChart>
      <c:catAx>
        <c:axId val="18493721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C Sans" pitchFamily="2" charset="0"/>
                <a:ea typeface="BC Sans" pitchFamily="2" charset="0"/>
                <a:cs typeface="+mn-cs"/>
              </a:defRPr>
            </a:pPr>
            <a:endParaRPr lang="en-US"/>
          </a:p>
        </c:txPr>
        <c:crossAx val="1849369296"/>
        <c:crosses val="autoZero"/>
        <c:auto val="1"/>
        <c:lblAlgn val="ctr"/>
        <c:lblOffset val="100"/>
        <c:noMultiLvlLbl val="0"/>
      </c:catAx>
      <c:valAx>
        <c:axId val="1849369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C Sans" pitchFamily="2" charset="0"/>
                <a:ea typeface="BC Sans" pitchFamily="2" charset="0"/>
                <a:cs typeface="+mn-cs"/>
              </a:defRPr>
            </a:pPr>
            <a:endParaRPr lang="en-US"/>
          </a:p>
        </c:txPr>
        <c:crossAx val="1849372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200" b="1" i="0" u="none" strike="noStrike" kern="1200" spc="0" baseline="0">
                <a:solidFill>
                  <a:sysClr val="windowText" lastClr="000000"/>
                </a:solidFill>
                <a:latin typeface="BC Sans" pitchFamily="2" charset="0"/>
                <a:ea typeface="BC Sans" pitchFamily="2" charset="0"/>
              </a:rPr>
              <a:t>B.C. Change in Employment (%), Annual Average</a:t>
            </a:r>
          </a:p>
        </c:rich>
      </c:tx>
      <c:layout>
        <c:manualLayout>
          <c:xMode val="edge"/>
          <c:yMode val="edge"/>
          <c:x val="4.1036093539274668E-4"/>
          <c:y val="1.8496977432117367E-2"/>
        </c:manualLayout>
      </c:layout>
      <c:overlay val="0"/>
      <c:spPr>
        <a:noFill/>
        <a:ln>
          <a:noFill/>
        </a:ln>
        <a:effectLst/>
      </c:spPr>
    </c:title>
    <c:autoTitleDeleted val="0"/>
    <c:plotArea>
      <c:layout/>
      <c:barChart>
        <c:barDir val="col"/>
        <c:grouping val="clustered"/>
        <c:varyColors val="0"/>
        <c:ser>
          <c:idx val="0"/>
          <c:order val="0"/>
          <c:spPr>
            <a:solidFill>
              <a:schemeClr val="tx2"/>
            </a:solidFill>
            <a:ln>
              <a:noFill/>
            </a:ln>
            <a:effectLst/>
          </c:spPr>
          <c:invertIfNegative val="0"/>
          <c:dLbls>
            <c:dLbl>
              <c:idx val="0"/>
              <c:layout>
                <c:manualLayout>
                  <c:x val="0"/>
                  <c:y val="9.1472922934422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6C-4780-893C-85F46FBF0B6A}"/>
                </c:ext>
              </c:extLst>
            </c:dLbl>
            <c:dLbl>
              <c:idx val="1"/>
              <c:layout>
                <c:manualLayout>
                  <c:x val="-3.1906921294679008E-17"/>
                  <c:y val="1.3720938440163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6C-4780-893C-85F46FBF0B6A}"/>
                </c:ext>
              </c:extLst>
            </c:dLbl>
            <c:dLbl>
              <c:idx val="2"/>
              <c:layout>
                <c:manualLayout>
                  <c:x val="0"/>
                  <c:y val="1.37209384401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6C-4780-893C-85F46FBF0B6A}"/>
                </c:ext>
              </c:extLst>
            </c:dLbl>
            <c:dLbl>
              <c:idx val="3"/>
              <c:layout>
                <c:manualLayout>
                  <c:x val="1.7403976301539285E-3"/>
                  <c:y val="3.2015523027047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6C-4780-893C-85F46FBF0B6A}"/>
                </c:ext>
              </c:extLst>
            </c:dLbl>
            <c:dLbl>
              <c:idx val="4"/>
              <c:layout>
                <c:manualLayout>
                  <c:x val="1.7403976301539922E-3"/>
                  <c:y val="1.3720938440163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6C-4780-893C-85F46FBF0B6A}"/>
                </c:ext>
              </c:extLst>
            </c:dLbl>
            <c:dLbl>
              <c:idx val="5"/>
              <c:layout>
                <c:manualLayout>
                  <c:x val="1.740094784470015E-3"/>
                  <c:y val="2.74418768803267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6C-4780-893C-85F46FBF0B6A}"/>
                </c:ext>
              </c:extLst>
            </c:dLbl>
            <c:dLbl>
              <c:idx val="6"/>
              <c:layout>
                <c:manualLayout>
                  <c:x val="0"/>
                  <c:y val="1.3720938440163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6C-4780-893C-85F46FBF0B6A}"/>
                </c:ext>
              </c:extLst>
            </c:dLbl>
            <c:dLbl>
              <c:idx val="7"/>
              <c:layout>
                <c:manualLayout>
                  <c:x val="0"/>
                  <c:y val="2.2868230733605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6C-4780-893C-85F46FBF0B6A}"/>
                </c:ext>
              </c:extLst>
            </c:dLbl>
            <c:dLbl>
              <c:idx val="8"/>
              <c:layout>
                <c:manualLayout>
                  <c:x val="1.7403976301539922E-3"/>
                  <c:y val="1.82945845868845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6C-4780-893C-85F46FBF0B6A}"/>
                </c:ext>
              </c:extLst>
            </c:dLbl>
            <c:dLbl>
              <c:idx val="9"/>
              <c:layout>
                <c:manualLayout>
                  <c:x val="8.7019881507699615E-3"/>
                  <c:y val="2.74418768803267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6C-4780-893C-85F46FBF0B6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C Sans" pitchFamily="2" charset="0"/>
                    <a:ea typeface="BC Sans"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charts!$C$17:$C$27</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f>charts!$D$17:$D$27</c:f>
              <c:numCache>
                <c:formatCode>0.0%</c:formatCode>
                <c:ptCount val="11"/>
                <c:pt idx="0">
                  <c:v>3.77684210526315E-2</c:v>
                </c:pt>
                <c:pt idx="1">
                  <c:v>3.9842577189921798E-2</c:v>
                </c:pt>
                <c:pt idx="2">
                  <c:v>1.8338600803777E-2</c:v>
                </c:pt>
                <c:pt idx="3">
                  <c:v>2.72807387256216E-2</c:v>
                </c:pt>
                <c:pt idx="4">
                  <c:v>-5.7364514564917299E-2</c:v>
                </c:pt>
                <c:pt idx="5">
                  <c:v>6.1963360107624703E-2</c:v>
                </c:pt>
                <c:pt idx="6">
                  <c:v>3.4203956928350397E-2</c:v>
                </c:pt>
                <c:pt idx="7">
                  <c:v>2.6011456569514101E-2</c:v>
                </c:pt>
                <c:pt idx="8">
                  <c:v>2.3210084623757801E-2</c:v>
                </c:pt>
                <c:pt idx="9">
                  <c:v>5.3096379329816378E-4</c:v>
                </c:pt>
                <c:pt idx="10">
                  <c:v>-3.4253783813090375E-3</c:v>
                </c:pt>
              </c:numCache>
            </c:numRef>
          </c:val>
          <c:extLst>
            <c:ext xmlns:c16="http://schemas.microsoft.com/office/drawing/2014/chart" uri="{C3380CC4-5D6E-409C-BE32-E72D297353CC}">
              <c16:uniqueId val="{0000000A-7B6C-4780-893C-85F46FBF0B6A}"/>
            </c:ext>
          </c:extLst>
        </c:ser>
        <c:dLbls>
          <c:showLegendKey val="0"/>
          <c:showVal val="0"/>
          <c:showCatName val="0"/>
          <c:showSerName val="0"/>
          <c:showPercent val="0"/>
          <c:showBubbleSize val="0"/>
        </c:dLbls>
        <c:gapWidth val="120"/>
        <c:overlap val="-27"/>
        <c:axId val="1849372176"/>
        <c:axId val="1849369296"/>
      </c:barChart>
      <c:catAx>
        <c:axId val="18493721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C Sans" pitchFamily="2" charset="0"/>
                <a:ea typeface="BC Sans" pitchFamily="2" charset="0"/>
                <a:cs typeface="+mn-cs"/>
              </a:defRPr>
            </a:pPr>
            <a:endParaRPr lang="en-US"/>
          </a:p>
        </c:txPr>
        <c:crossAx val="1849369296"/>
        <c:crosses val="autoZero"/>
        <c:auto val="1"/>
        <c:lblAlgn val="ctr"/>
        <c:lblOffset val="100"/>
        <c:noMultiLvlLbl val="0"/>
      </c:catAx>
      <c:valAx>
        <c:axId val="1849369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C Sans" pitchFamily="2" charset="0"/>
                <a:ea typeface="BC Sans" pitchFamily="2" charset="0"/>
                <a:cs typeface="+mn-cs"/>
              </a:defRPr>
            </a:pPr>
            <a:endParaRPr lang="en-US"/>
          </a:p>
        </c:txPr>
        <c:crossAx val="184937217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146957</xdr:colOff>
      <xdr:row>46</xdr:row>
      <xdr:rowOff>87085</xdr:rowOff>
    </xdr:from>
    <xdr:to>
      <xdr:col>13</xdr:col>
      <xdr:colOff>149611</xdr:colOff>
      <xdr:row>54</xdr:row>
      <xdr:rowOff>149698</xdr:rowOff>
    </xdr:to>
    <xdr:pic>
      <xdr:nvPicPr>
        <xdr:cNvPr id="2" name="Picture 1">
          <a:extLst>
            <a:ext uri="{FF2B5EF4-FFF2-40B4-BE49-F238E27FC236}">
              <a16:creationId xmlns:a16="http://schemas.microsoft.com/office/drawing/2014/main" id="{96FB9B22-B16D-4828-AB2F-ABB831ACE6DF}"/>
            </a:ext>
          </a:extLst>
        </xdr:cNvPr>
        <xdr:cNvPicPr>
          <a:picLocks noChangeAspect="1"/>
        </xdr:cNvPicPr>
      </xdr:nvPicPr>
      <xdr:blipFill>
        <a:blip xmlns:r="http://schemas.openxmlformats.org/officeDocument/2006/relationships" r:embed="rId1"/>
        <a:stretch>
          <a:fillRect/>
        </a:stretch>
      </xdr:blipFill>
      <xdr:spPr>
        <a:xfrm>
          <a:off x="5360307" y="9402535"/>
          <a:ext cx="6875894" cy="1949198"/>
        </a:xfrm>
        <a:prstGeom prst="rect">
          <a:avLst/>
        </a:prstGeom>
      </xdr:spPr>
    </xdr:pic>
    <xdr:clientData/>
  </xdr:twoCellAnchor>
  <xdr:twoCellAnchor>
    <xdr:from>
      <xdr:col>6</xdr:col>
      <xdr:colOff>9524</xdr:colOff>
      <xdr:row>1</xdr:row>
      <xdr:rowOff>25171</xdr:rowOff>
    </xdr:from>
    <xdr:to>
      <xdr:col>13</xdr:col>
      <xdr:colOff>43274</xdr:colOff>
      <xdr:row>20</xdr:row>
      <xdr:rowOff>72528</xdr:rowOff>
    </xdr:to>
    <xdr:graphicFrame macro="">
      <xdr:nvGraphicFramePr>
        <xdr:cNvPr id="3" name="Chart 2">
          <a:extLst>
            <a:ext uri="{FF2B5EF4-FFF2-40B4-BE49-F238E27FC236}">
              <a16:creationId xmlns:a16="http://schemas.microsoft.com/office/drawing/2014/main" id="{435CA628-E2B1-413E-9228-3194AA356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21769</xdr:colOff>
      <xdr:row>0</xdr:row>
      <xdr:rowOff>189137</xdr:rowOff>
    </xdr:from>
    <xdr:to>
      <xdr:col>22</xdr:col>
      <xdr:colOff>55519</xdr:colOff>
      <xdr:row>20</xdr:row>
      <xdr:rowOff>45994</xdr:rowOff>
    </xdr:to>
    <xdr:graphicFrame macro="">
      <xdr:nvGraphicFramePr>
        <xdr:cNvPr id="4" name="Chart 3">
          <a:extLst>
            <a:ext uri="{FF2B5EF4-FFF2-40B4-BE49-F238E27FC236}">
              <a16:creationId xmlns:a16="http://schemas.microsoft.com/office/drawing/2014/main" id="{EC443B50-755B-4E57-96BD-E71E8F54C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5444</xdr:colOff>
      <xdr:row>1</xdr:row>
      <xdr:rowOff>9293</xdr:rowOff>
    </xdr:from>
    <xdr:to>
      <xdr:col>31</xdr:col>
      <xdr:colOff>250031</xdr:colOff>
      <xdr:row>20</xdr:row>
      <xdr:rowOff>56650</xdr:rowOff>
    </xdr:to>
    <xdr:graphicFrame macro="">
      <xdr:nvGraphicFramePr>
        <xdr:cNvPr id="5" name="Chart 4">
          <a:extLst>
            <a:ext uri="{FF2B5EF4-FFF2-40B4-BE49-F238E27FC236}">
              <a16:creationId xmlns:a16="http://schemas.microsoft.com/office/drawing/2014/main" id="{F5EF055B-41EE-4952-9EC8-A39535A13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525234</xdr:colOff>
      <xdr:row>1</xdr:row>
      <xdr:rowOff>25851</xdr:rowOff>
    </xdr:from>
    <xdr:to>
      <xdr:col>21</xdr:col>
      <xdr:colOff>558984</xdr:colOff>
      <xdr:row>20</xdr:row>
      <xdr:rowOff>73208</xdr:rowOff>
    </xdr:to>
    <xdr:graphicFrame macro="">
      <xdr:nvGraphicFramePr>
        <xdr:cNvPr id="7" name="Chart 6">
          <a:extLst>
            <a:ext uri="{FF2B5EF4-FFF2-40B4-BE49-F238E27FC236}">
              <a16:creationId xmlns:a16="http://schemas.microsoft.com/office/drawing/2014/main" id="{1FFBB5F4-6CE7-44C0-8EE4-671C88541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525382</xdr:colOff>
      <xdr:row>27</xdr:row>
      <xdr:rowOff>135331</xdr:rowOff>
    </xdr:from>
    <xdr:to>
      <xdr:col>7</xdr:col>
      <xdr:colOff>289560</xdr:colOff>
      <xdr:row>43</xdr:row>
      <xdr:rowOff>16509</xdr:rowOff>
    </xdr:to>
    <xdr:graphicFrame macro="">
      <xdr:nvGraphicFramePr>
        <xdr:cNvPr id="9" name="Chart 8">
          <a:extLst>
            <a:ext uri="{FF2B5EF4-FFF2-40B4-BE49-F238E27FC236}">
              <a16:creationId xmlns:a16="http://schemas.microsoft.com/office/drawing/2014/main" id="{6E2C218C-5FC6-48AE-B452-DEFB507B6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26</xdr:col>
      <xdr:colOff>388938</xdr:colOff>
      <xdr:row>24</xdr:row>
      <xdr:rowOff>166687</xdr:rowOff>
    </xdr:from>
    <xdr:to>
      <xdr:col>31</xdr:col>
      <xdr:colOff>148908</xdr:colOff>
      <xdr:row>44</xdr:row>
      <xdr:rowOff>28934</xdr:rowOff>
    </xdr:to>
    <xdr:pic>
      <xdr:nvPicPr>
        <xdr:cNvPr id="6" name="Picture 5">
          <a:extLst>
            <a:ext uri="{FF2B5EF4-FFF2-40B4-BE49-F238E27FC236}">
              <a16:creationId xmlns:a16="http://schemas.microsoft.com/office/drawing/2014/main" id="{6C3F2C58-5A0C-EE23-7600-FE560B876CF4}"/>
            </a:ext>
          </a:extLst>
        </xdr:cNvPr>
        <xdr:cNvPicPr>
          <a:picLocks noChangeAspect="1"/>
        </xdr:cNvPicPr>
      </xdr:nvPicPr>
      <xdr:blipFill>
        <a:blip xmlns:r="http://schemas.openxmlformats.org/officeDocument/2006/relationships" r:embed="rId7"/>
        <a:stretch>
          <a:fillRect/>
        </a:stretch>
      </xdr:blipFill>
      <xdr:spPr>
        <a:xfrm>
          <a:off x="22407563" y="5453062"/>
          <a:ext cx="3556000" cy="6661192"/>
        </a:xfrm>
        <a:prstGeom prst="rect">
          <a:avLst/>
        </a:prstGeom>
      </xdr:spPr>
    </xdr:pic>
    <xdr:clientData/>
  </xdr:twoCellAnchor>
  <xdr:twoCellAnchor>
    <xdr:from>
      <xdr:col>17</xdr:col>
      <xdr:colOff>0</xdr:colOff>
      <xdr:row>35</xdr:row>
      <xdr:rowOff>0</xdr:rowOff>
    </xdr:from>
    <xdr:to>
      <xdr:col>26</xdr:col>
      <xdr:colOff>159060</xdr:colOff>
      <xdr:row>38</xdr:row>
      <xdr:rowOff>696546</xdr:rowOff>
    </xdr:to>
    <xdr:graphicFrame macro="">
      <xdr:nvGraphicFramePr>
        <xdr:cNvPr id="8" name="Chart 7">
          <a:extLst>
            <a:ext uri="{FF2B5EF4-FFF2-40B4-BE49-F238E27FC236}">
              <a16:creationId xmlns:a16="http://schemas.microsoft.com/office/drawing/2014/main" id="{81ED571D-F9A9-4A65-A570-5051FE431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23</xdr:row>
      <xdr:rowOff>15875</xdr:rowOff>
    </xdr:from>
    <xdr:to>
      <xdr:col>4</xdr:col>
      <xdr:colOff>243417</xdr:colOff>
      <xdr:row>42</xdr:row>
      <xdr:rowOff>36309</xdr:rowOff>
    </xdr:to>
    <xdr:pic>
      <xdr:nvPicPr>
        <xdr:cNvPr id="2" name="Picture 1">
          <a:extLst>
            <a:ext uri="{FF2B5EF4-FFF2-40B4-BE49-F238E27FC236}">
              <a16:creationId xmlns:a16="http://schemas.microsoft.com/office/drawing/2014/main" id="{7EDBF059-5DE5-2B16-A13D-C5A0B592215E}"/>
            </a:ext>
          </a:extLst>
        </xdr:cNvPr>
        <xdr:cNvPicPr>
          <a:picLocks noChangeAspect="1"/>
        </xdr:cNvPicPr>
      </xdr:nvPicPr>
      <xdr:blipFill>
        <a:blip xmlns:r="http://schemas.openxmlformats.org/officeDocument/2006/relationships" r:embed="rId1"/>
        <a:stretch>
          <a:fillRect/>
        </a:stretch>
      </xdr:blipFill>
      <xdr:spPr>
        <a:xfrm>
          <a:off x="47625" y="5222875"/>
          <a:ext cx="5371042" cy="4243184"/>
        </a:xfrm>
        <a:prstGeom prst="rect">
          <a:avLst/>
        </a:prstGeom>
      </xdr:spPr>
    </xdr:pic>
    <xdr:clientData/>
  </xdr:twoCellAnchor>
  <xdr:twoCellAnchor editAs="oneCell">
    <xdr:from>
      <xdr:col>4</xdr:col>
      <xdr:colOff>254000</xdr:colOff>
      <xdr:row>23</xdr:row>
      <xdr:rowOff>44450</xdr:rowOff>
    </xdr:from>
    <xdr:to>
      <xdr:col>8</xdr:col>
      <xdr:colOff>160239</xdr:colOff>
      <xdr:row>42</xdr:row>
      <xdr:rowOff>64884</xdr:rowOff>
    </xdr:to>
    <xdr:pic>
      <xdr:nvPicPr>
        <xdr:cNvPr id="3" name="Picture 2">
          <a:extLst>
            <a:ext uri="{FF2B5EF4-FFF2-40B4-BE49-F238E27FC236}">
              <a16:creationId xmlns:a16="http://schemas.microsoft.com/office/drawing/2014/main" id="{222ECA0E-A501-50FC-70FD-DF13974358B1}"/>
            </a:ext>
          </a:extLst>
        </xdr:cNvPr>
        <xdr:cNvPicPr>
          <a:picLocks noChangeAspect="1"/>
        </xdr:cNvPicPr>
      </xdr:nvPicPr>
      <xdr:blipFill>
        <a:blip xmlns:r="http://schemas.openxmlformats.org/officeDocument/2006/relationships" r:embed="rId2"/>
        <a:stretch>
          <a:fillRect/>
        </a:stretch>
      </xdr:blipFill>
      <xdr:spPr>
        <a:xfrm>
          <a:off x="5562600" y="5365750"/>
          <a:ext cx="5621239" cy="4363834"/>
        </a:xfrm>
        <a:prstGeom prst="rect">
          <a:avLst/>
        </a:prstGeom>
      </xdr:spPr>
    </xdr:pic>
    <xdr:clientData/>
  </xdr:twoCellAnchor>
  <xdr:twoCellAnchor editAs="oneCell">
    <xdr:from>
      <xdr:col>8</xdr:col>
      <xdr:colOff>193675</xdr:colOff>
      <xdr:row>23</xdr:row>
      <xdr:rowOff>60325</xdr:rowOff>
    </xdr:from>
    <xdr:to>
      <xdr:col>11</xdr:col>
      <xdr:colOff>1425423</xdr:colOff>
      <xdr:row>42</xdr:row>
      <xdr:rowOff>80759</xdr:rowOff>
    </xdr:to>
    <xdr:pic>
      <xdr:nvPicPr>
        <xdr:cNvPr id="4" name="Picture 3">
          <a:extLst>
            <a:ext uri="{FF2B5EF4-FFF2-40B4-BE49-F238E27FC236}">
              <a16:creationId xmlns:a16="http://schemas.microsoft.com/office/drawing/2014/main" id="{66CFAB56-8BDA-EEBD-2783-604C4F15547C}"/>
            </a:ext>
          </a:extLst>
        </xdr:cNvPr>
        <xdr:cNvPicPr>
          <a:picLocks noChangeAspect="1"/>
        </xdr:cNvPicPr>
      </xdr:nvPicPr>
      <xdr:blipFill>
        <a:blip xmlns:r="http://schemas.openxmlformats.org/officeDocument/2006/relationships" r:embed="rId3"/>
        <a:stretch>
          <a:fillRect/>
        </a:stretch>
      </xdr:blipFill>
      <xdr:spPr>
        <a:xfrm>
          <a:off x="11217275" y="5381625"/>
          <a:ext cx="5740248" cy="43638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190500</xdr:colOff>
      <xdr:row>1</xdr:row>
      <xdr:rowOff>0</xdr:rowOff>
    </xdr:from>
    <xdr:to>
      <xdr:col>17</xdr:col>
      <xdr:colOff>1101191</xdr:colOff>
      <xdr:row>12</xdr:row>
      <xdr:rowOff>225919</xdr:rowOff>
    </xdr:to>
    <xdr:pic>
      <xdr:nvPicPr>
        <xdr:cNvPr id="3" name="Picture 2">
          <a:extLst>
            <a:ext uri="{FF2B5EF4-FFF2-40B4-BE49-F238E27FC236}">
              <a16:creationId xmlns:a16="http://schemas.microsoft.com/office/drawing/2014/main" id="{DCA28C4B-5933-65A1-9068-A60824F167C5}"/>
            </a:ext>
          </a:extLst>
        </xdr:cNvPr>
        <xdr:cNvPicPr>
          <a:picLocks noChangeAspect="1"/>
        </xdr:cNvPicPr>
      </xdr:nvPicPr>
      <xdr:blipFill>
        <a:blip xmlns:r="http://schemas.openxmlformats.org/officeDocument/2006/relationships" r:embed="rId1"/>
        <a:stretch>
          <a:fillRect/>
        </a:stretch>
      </xdr:blipFill>
      <xdr:spPr>
        <a:xfrm>
          <a:off x="10077450" y="323850"/>
          <a:ext cx="7023201" cy="2767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150.statcan.gc.ca/t1/tbl1/en/tv.action?pid=141002870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W51"/>
  <sheetViews>
    <sheetView topLeftCell="H1" zoomScale="85" zoomScaleNormal="85" workbookViewId="0">
      <selection activeCell="U26" sqref="U26"/>
    </sheetView>
  </sheetViews>
  <sheetFormatPr defaultColWidth="11.44140625" defaultRowHeight="14.4"/>
  <cols>
    <col min="1" max="1" width="25" customWidth="1"/>
    <col min="2" max="2" width="11" customWidth="1"/>
    <col min="3" max="3" width="15.88671875" customWidth="1"/>
    <col min="4" max="4" width="22.88671875" customWidth="1"/>
    <col min="5" max="5" width="11.44140625" customWidth="1"/>
    <col min="15" max="15" width="12.6640625" customWidth="1"/>
  </cols>
  <sheetData>
    <row r="1" spans="1:6">
      <c r="A1" s="8" t="s">
        <v>127</v>
      </c>
    </row>
    <row r="2" spans="1:6">
      <c r="A2" t="s">
        <v>128</v>
      </c>
      <c r="B2" t="s">
        <v>129</v>
      </c>
    </row>
    <row r="3" spans="1:6">
      <c r="A3" s="9"/>
      <c r="B3" s="9"/>
      <c r="C3" s="9"/>
      <c r="D3" s="9"/>
      <c r="E3" s="9"/>
    </row>
    <row r="4" spans="1:6" ht="18" customHeight="1">
      <c r="A4" s="10" t="s">
        <v>130</v>
      </c>
      <c r="B4" s="9"/>
      <c r="C4" s="10" t="s">
        <v>131</v>
      </c>
      <c r="D4" s="10" t="s">
        <v>74</v>
      </c>
      <c r="E4" s="10" t="s">
        <v>132</v>
      </c>
      <c r="F4" s="9"/>
    </row>
    <row r="5" spans="1:6" ht="18" customHeight="1">
      <c r="A5" s="10" t="s">
        <v>59</v>
      </c>
      <c r="B5" s="10" t="s">
        <v>133</v>
      </c>
      <c r="C5" s="11">
        <v>6.8</v>
      </c>
      <c r="D5" s="11">
        <v>6.7</v>
      </c>
      <c r="E5" s="11">
        <v>6.2</v>
      </c>
      <c r="F5" s="9"/>
    </row>
    <row r="6" spans="1:6" ht="18" customHeight="1">
      <c r="A6" s="10" t="s">
        <v>72</v>
      </c>
      <c r="B6" s="10" t="s">
        <v>134</v>
      </c>
      <c r="C6" s="11">
        <v>6.9</v>
      </c>
      <c r="D6" s="11">
        <v>6.7</v>
      </c>
      <c r="E6" s="11">
        <v>6.9</v>
      </c>
      <c r="F6" s="9"/>
    </row>
    <row r="7" spans="1:6" ht="18" customHeight="1">
      <c r="A7" s="10"/>
      <c r="B7" s="9"/>
      <c r="C7" s="9"/>
      <c r="D7" s="10"/>
      <c r="E7" s="10"/>
      <c r="F7" s="9"/>
    </row>
    <row r="8" spans="1:6" ht="17.25" customHeight="1">
      <c r="A8" s="10" t="s">
        <v>135</v>
      </c>
      <c r="B8" s="9"/>
      <c r="C8" s="10" t="s">
        <v>131</v>
      </c>
      <c r="D8" s="10" t="s">
        <v>74</v>
      </c>
      <c r="E8" s="10" t="s">
        <v>132</v>
      </c>
      <c r="F8" s="9"/>
    </row>
    <row r="9" spans="1:6" ht="17.25" customHeight="1">
      <c r="A9" s="10" t="s">
        <v>59</v>
      </c>
      <c r="B9" s="10" t="s">
        <v>136</v>
      </c>
      <c r="C9" s="11">
        <v>64.400000000000006</v>
      </c>
      <c r="D9" s="11">
        <v>64.400000000000006</v>
      </c>
      <c r="E9" s="11">
        <v>65.099999999999994</v>
      </c>
      <c r="F9" s="9"/>
    </row>
    <row r="10" spans="1:6" ht="17.25" customHeight="1">
      <c r="A10" s="10" t="s">
        <v>72</v>
      </c>
      <c r="B10" s="10" t="s">
        <v>137</v>
      </c>
      <c r="C10" s="11">
        <v>65</v>
      </c>
      <c r="D10" s="11">
        <v>64.900000000000006</v>
      </c>
      <c r="E10" s="11">
        <v>65.3</v>
      </c>
      <c r="F10" s="9"/>
    </row>
    <row r="11" spans="1:6" ht="18" customHeight="1">
      <c r="A11" s="9"/>
      <c r="B11" s="9"/>
      <c r="C11" s="9"/>
      <c r="D11" s="9"/>
      <c r="E11" s="9"/>
      <c r="F11" s="9"/>
    </row>
    <row r="12" spans="1:6" ht="18" customHeight="1">
      <c r="A12" s="10" t="s">
        <v>138</v>
      </c>
      <c r="B12" s="9"/>
      <c r="C12" s="10" t="s">
        <v>74</v>
      </c>
      <c r="D12" s="10" t="s">
        <v>132</v>
      </c>
      <c r="E12" s="9"/>
      <c r="F12" s="9"/>
    </row>
    <row r="13" spans="1:6" ht="18" customHeight="1">
      <c r="A13" s="10" t="s">
        <v>59</v>
      </c>
      <c r="B13" s="10" t="s">
        <v>139</v>
      </c>
      <c r="C13" s="12">
        <v>-1.47857781445558E-3</v>
      </c>
      <c r="D13" s="12">
        <v>-1.5159736824255501E-2</v>
      </c>
      <c r="E13" s="9"/>
      <c r="F13" s="9"/>
    </row>
    <row r="14" spans="1:6" ht="18" customHeight="1">
      <c r="A14" s="10" t="s">
        <v>72</v>
      </c>
      <c r="B14" s="10" t="s">
        <v>140</v>
      </c>
      <c r="C14" s="12">
        <v>-8.4079918675246E-4</v>
      </c>
      <c r="D14" s="12">
        <v>3.1955434093109501E-3</v>
      </c>
      <c r="E14" s="9"/>
      <c r="F14" s="9"/>
    </row>
    <row r="15" spans="1:6" ht="18" customHeight="1">
      <c r="A15" s="9"/>
      <c r="B15" s="9"/>
      <c r="C15" s="9"/>
      <c r="D15" s="9"/>
      <c r="E15" s="9"/>
    </row>
    <row r="16" spans="1:6" ht="18" customHeight="1">
      <c r="A16" s="8" t="s">
        <v>141</v>
      </c>
      <c r="B16" s="10"/>
      <c r="C16" s="9" t="s">
        <v>142</v>
      </c>
      <c r="D16" s="9"/>
      <c r="E16" s="9"/>
    </row>
    <row r="17" spans="1:9" ht="18" customHeight="1">
      <c r="A17" s="13" t="s">
        <v>171</v>
      </c>
      <c r="B17" s="12">
        <v>3.77684210526315E-2</v>
      </c>
      <c r="C17" s="9">
        <f>YEAR(A17)</f>
        <v>2016</v>
      </c>
      <c r="D17" s="14">
        <f>B17</f>
        <v>3.77684210526315E-2</v>
      </c>
      <c r="E17" s="9"/>
    </row>
    <row r="18" spans="1:9" ht="18" customHeight="1">
      <c r="A18" s="13" t="s">
        <v>172</v>
      </c>
      <c r="B18" s="12">
        <v>3.9842577189921798E-2</v>
      </c>
      <c r="C18" s="9">
        <f t="shared" ref="C18:C26" si="0">YEAR(A18)</f>
        <v>2017</v>
      </c>
      <c r="D18" s="14">
        <f t="shared" ref="D18:D27" si="1">B18</f>
        <v>3.9842577189921798E-2</v>
      </c>
      <c r="E18" s="9"/>
    </row>
    <row r="19" spans="1:9" ht="18" customHeight="1">
      <c r="A19" s="13" t="s">
        <v>173</v>
      </c>
      <c r="B19" s="12">
        <v>1.8338600803777E-2</v>
      </c>
      <c r="C19" s="9">
        <f t="shared" si="0"/>
        <v>2018</v>
      </c>
      <c r="D19" s="14">
        <f t="shared" si="1"/>
        <v>1.8338600803777E-2</v>
      </c>
      <c r="E19" s="9"/>
    </row>
    <row r="20" spans="1:9" ht="18" customHeight="1">
      <c r="A20" s="13" t="s">
        <v>174</v>
      </c>
      <c r="B20" s="12">
        <v>2.72807387256216E-2</v>
      </c>
      <c r="C20" s="9">
        <f t="shared" si="0"/>
        <v>2019</v>
      </c>
      <c r="D20" s="14">
        <f t="shared" si="1"/>
        <v>2.72807387256216E-2</v>
      </c>
      <c r="E20" s="9"/>
    </row>
    <row r="21" spans="1:9" ht="18" customHeight="1">
      <c r="A21" s="13" t="s">
        <v>175</v>
      </c>
      <c r="B21" s="12">
        <v>-5.7364514564917299E-2</v>
      </c>
      <c r="C21" s="9">
        <f t="shared" si="0"/>
        <v>2020</v>
      </c>
      <c r="D21" s="14">
        <f t="shared" si="1"/>
        <v>-5.7364514564917299E-2</v>
      </c>
      <c r="E21" s="9"/>
    </row>
    <row r="22" spans="1:9" ht="18" customHeight="1">
      <c r="A22" s="13" t="s">
        <v>176</v>
      </c>
      <c r="B22" s="12">
        <v>6.1963360107624703E-2</v>
      </c>
      <c r="C22" s="9">
        <f t="shared" si="0"/>
        <v>2021</v>
      </c>
      <c r="D22" s="14">
        <f t="shared" si="1"/>
        <v>6.1963360107624703E-2</v>
      </c>
      <c r="E22" s="9"/>
    </row>
    <row r="23" spans="1:9" ht="18" customHeight="1">
      <c r="A23" s="13" t="s">
        <v>177</v>
      </c>
      <c r="B23" s="12">
        <v>3.4203956928350397E-2</v>
      </c>
      <c r="C23" s="9">
        <f t="shared" si="0"/>
        <v>2022</v>
      </c>
      <c r="D23" s="14">
        <f t="shared" si="1"/>
        <v>3.4203956928350397E-2</v>
      </c>
      <c r="E23" s="9"/>
      <c r="I23" t="s">
        <v>143</v>
      </c>
    </row>
    <row r="24" spans="1:9">
      <c r="A24" s="13" t="s">
        <v>178</v>
      </c>
      <c r="B24" s="12">
        <v>2.6011456569514101E-2</v>
      </c>
      <c r="C24" s="9">
        <f t="shared" si="0"/>
        <v>2023</v>
      </c>
      <c r="D24" s="14">
        <f t="shared" si="1"/>
        <v>2.6011456569514101E-2</v>
      </c>
      <c r="E24" s="9"/>
      <c r="I24" t="s">
        <v>151</v>
      </c>
    </row>
    <row r="25" spans="1:9">
      <c r="A25" s="13" t="s">
        <v>179</v>
      </c>
      <c r="B25" s="12">
        <v>2.3210084623757801E-2</v>
      </c>
      <c r="C25" s="9">
        <f t="shared" si="0"/>
        <v>2024</v>
      </c>
      <c r="D25" s="14">
        <f t="shared" si="1"/>
        <v>2.3210084623757801E-2</v>
      </c>
      <c r="E25" s="9"/>
    </row>
    <row r="26" spans="1:9">
      <c r="A26" s="13" t="s">
        <v>180</v>
      </c>
      <c r="B26" s="12">
        <f>AVERAGE(PROV_EMP_GROWTH!M14:M25)</f>
        <v>5.3096379329816378E-4</v>
      </c>
      <c r="C26" s="9">
        <f t="shared" si="0"/>
        <v>2025</v>
      </c>
      <c r="D26" s="14">
        <f t="shared" si="1"/>
        <v>5.3096379329816378E-4</v>
      </c>
      <c r="E26" s="9"/>
    </row>
    <row r="27" spans="1:9" ht="14.25" customHeight="1">
      <c r="A27" s="13">
        <v>46023</v>
      </c>
      <c r="B27" s="12">
        <f>AVERAGE(PROV_EMP_GROWTH!M27:M30)</f>
        <v>-3.4253783813090375E-3</v>
      </c>
      <c r="C27" s="9">
        <v>2026</v>
      </c>
      <c r="D27" s="14">
        <f t="shared" si="1"/>
        <v>-3.4253783813090375E-3</v>
      </c>
      <c r="E27" s="9"/>
    </row>
    <row r="28" spans="1:9">
      <c r="A28" s="13"/>
      <c r="B28" s="11"/>
    </row>
    <row r="29" spans="1:9">
      <c r="A29" s="13"/>
      <c r="B29" s="11"/>
    </row>
    <row r="30" spans="1:9">
      <c r="A30" s="13"/>
    </row>
    <row r="31" spans="1:9">
      <c r="I31" t="s">
        <v>152</v>
      </c>
    </row>
    <row r="34" spans="10:23" ht="15" customHeight="1"/>
    <row r="35" spans="10:23" ht="27" customHeight="1">
      <c r="K35" s="3">
        <v>45717</v>
      </c>
      <c r="L35" s="4" t="s">
        <v>154</v>
      </c>
      <c r="M35" s="5">
        <v>2944.9</v>
      </c>
      <c r="N35" s="6" t="s">
        <v>155</v>
      </c>
    </row>
    <row r="36" spans="10:23" ht="132.6" customHeight="1">
      <c r="J36" s="7" t="s">
        <v>157</v>
      </c>
      <c r="K36" s="3">
        <v>46054</v>
      </c>
      <c r="L36" s="4" t="s">
        <v>154</v>
      </c>
      <c r="M36" s="5">
        <v>2927.4</v>
      </c>
      <c r="O36" s="12">
        <f>M39/M36-1</f>
        <v>-6.5587210493954773E-3</v>
      </c>
    </row>
    <row r="38" spans="10:23" ht="15" customHeight="1"/>
    <row r="39" spans="10:23" ht="132.6" customHeight="1">
      <c r="J39" s="7" t="s">
        <v>156</v>
      </c>
      <c r="K39" s="3">
        <v>46082</v>
      </c>
      <c r="L39" s="4" t="s">
        <v>154</v>
      </c>
      <c r="M39" s="5">
        <v>2908.2</v>
      </c>
      <c r="N39" s="5"/>
    </row>
    <row r="45" spans="10:23" ht="21" customHeight="1">
      <c r="P45" s="2" t="s">
        <v>144</v>
      </c>
      <c r="Q45" s="1"/>
      <c r="R45" s="1"/>
      <c r="S45" s="1"/>
      <c r="T45" s="1"/>
      <c r="U45" s="1"/>
      <c r="V45" s="1"/>
      <c r="W45" s="1"/>
    </row>
    <row r="46" spans="10:23" ht="21" customHeight="1">
      <c r="P46" s="1" t="s">
        <v>145</v>
      </c>
      <c r="Q46" s="1"/>
      <c r="R46" s="1"/>
      <c r="S46" s="1"/>
      <c r="T46" s="1"/>
      <c r="U46" s="1"/>
      <c r="V46" s="1"/>
      <c r="W46" s="1"/>
    </row>
    <row r="47" spans="10:23" ht="21" customHeight="1">
      <c r="P47" s="1" t="s">
        <v>146</v>
      </c>
      <c r="Q47" s="1"/>
      <c r="R47" s="1"/>
      <c r="S47" s="1"/>
      <c r="T47" s="1"/>
      <c r="U47" s="1"/>
      <c r="V47" s="1"/>
      <c r="W47" s="1"/>
    </row>
    <row r="48" spans="10:23" ht="21" customHeight="1">
      <c r="P48" s="1" t="s">
        <v>150</v>
      </c>
      <c r="Q48" s="1"/>
      <c r="R48" s="1"/>
      <c r="S48" s="1"/>
      <c r="T48" s="1"/>
      <c r="U48" s="1"/>
      <c r="V48" s="1"/>
      <c r="W48" s="1"/>
    </row>
    <row r="49" spans="16:23" ht="21" customHeight="1">
      <c r="P49" s="1" t="s">
        <v>147</v>
      </c>
      <c r="Q49" s="1"/>
      <c r="R49" s="1"/>
      <c r="S49" s="1"/>
      <c r="T49" s="1"/>
      <c r="U49" s="1"/>
      <c r="V49" s="1"/>
      <c r="W49" s="1"/>
    </row>
    <row r="50" spans="16:23" ht="21" customHeight="1">
      <c r="P50" s="1" t="s">
        <v>148</v>
      </c>
      <c r="Q50" s="1"/>
      <c r="R50" s="1"/>
      <c r="S50" s="1"/>
      <c r="T50" s="1"/>
      <c r="U50" s="1"/>
      <c r="V50" s="1"/>
      <c r="W50" s="1"/>
    </row>
    <row r="51" spans="16:23" ht="21" customHeight="1">
      <c r="P51" s="1" t="s">
        <v>149</v>
      </c>
      <c r="Q51" s="1"/>
      <c r="R51" s="1"/>
      <c r="S51" s="1"/>
      <c r="T51" s="1"/>
      <c r="U51" s="1"/>
      <c r="V51" s="1"/>
      <c r="W51" s="1"/>
    </row>
  </sheetData>
  <phoneticPr fontId="23" type="noConversion"/>
  <hyperlinks>
    <hyperlink ref="N35" r:id="rId1" display="https://www150.statcan.gc.ca/t1/tbl1/en/tv.action?pid=1410028701" xr:uid="{00000000-0004-0000-0000-000000000000}"/>
  </hyperlinks>
  <pageMargins left="0.7" right="0.7" top="0.75" bottom="0.75" header="0.3" footer="0.3"/>
  <pageSetup paperSize="9" scale="21" orientation="portrait"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8"/>
  <sheetViews>
    <sheetView view="pageBreakPreview" zoomScale="50" zoomScaleNormal="60" zoomScaleSheetLayoutView="50" workbookViewId="0">
      <selection activeCell="C20" sqref="C20"/>
    </sheetView>
  </sheetViews>
  <sheetFormatPr defaultColWidth="11.44140625" defaultRowHeight="14.4"/>
  <cols>
    <col min="1" max="29" width="10.6640625" customWidth="1"/>
  </cols>
  <sheetData>
    <row r="1" spans="1:29" ht="26.1" customHeight="1">
      <c r="A1" s="148" t="str">
        <f ca="1" xml:space="preserve"> "BRITISH COLUMBIA - PART., UNEMP., AND EMP. RATE BY AGE AND GENDER - SEASONALLY ADJUSTED - " &amp; TEXT(EDATE(TODAY(),-1),"MMMM YYYY")</f>
        <v>BRITISH COLUMBIA - PART., UNEMP., AND EMP. RATE BY AGE AND GENDER - SEASONALLY ADJUSTED - April 2026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50"/>
    </row>
    <row r="2" spans="1:29" ht="23.1" customHeight="1">
      <c r="A2" s="109"/>
      <c r="B2" s="110"/>
      <c r="C2" s="163" t="s">
        <v>18</v>
      </c>
      <c r="D2" s="164"/>
      <c r="E2" s="164"/>
      <c r="F2" s="164"/>
      <c r="G2" s="164"/>
      <c r="H2" s="164"/>
      <c r="I2" s="164"/>
      <c r="J2" s="164"/>
      <c r="K2" s="165"/>
      <c r="L2" s="163" t="s">
        <v>27</v>
      </c>
      <c r="M2" s="164"/>
      <c r="N2" s="164"/>
      <c r="O2" s="164"/>
      <c r="P2" s="164"/>
      <c r="Q2" s="164"/>
      <c r="R2" s="164"/>
      <c r="S2" s="164"/>
      <c r="T2" s="165"/>
      <c r="U2" s="163" t="s">
        <v>28</v>
      </c>
      <c r="V2" s="164"/>
      <c r="W2" s="164"/>
      <c r="X2" s="164"/>
      <c r="Y2" s="164"/>
      <c r="Z2" s="164"/>
      <c r="AA2" s="164"/>
      <c r="AB2" s="164"/>
      <c r="AC2" s="165"/>
    </row>
    <row r="3" spans="1:29" ht="22.5" customHeight="1">
      <c r="A3" s="98"/>
      <c r="B3" s="111"/>
      <c r="C3" s="160" t="s">
        <v>84</v>
      </c>
      <c r="D3" s="161"/>
      <c r="E3" s="162"/>
      <c r="F3" s="163" t="s">
        <v>83</v>
      </c>
      <c r="G3" s="164"/>
      <c r="H3" s="165"/>
      <c r="I3" s="163" t="s">
        <v>85</v>
      </c>
      <c r="J3" s="164"/>
      <c r="K3" s="165"/>
      <c r="L3" s="160" t="s">
        <v>84</v>
      </c>
      <c r="M3" s="161"/>
      <c r="N3" s="162"/>
      <c r="O3" s="163" t="s">
        <v>83</v>
      </c>
      <c r="P3" s="164"/>
      <c r="Q3" s="165"/>
      <c r="R3" s="163" t="s">
        <v>85</v>
      </c>
      <c r="S3" s="164"/>
      <c r="T3" s="165"/>
      <c r="U3" s="160" t="s">
        <v>84</v>
      </c>
      <c r="V3" s="161"/>
      <c r="W3" s="162"/>
      <c r="X3" s="163" t="s">
        <v>83</v>
      </c>
      <c r="Y3" s="164"/>
      <c r="Z3" s="165"/>
      <c r="AA3" s="163" t="s">
        <v>85</v>
      </c>
      <c r="AB3" s="164"/>
      <c r="AC3" s="165"/>
    </row>
    <row r="4" spans="1:29" ht="23.1" customHeight="1">
      <c r="A4" s="98"/>
      <c r="B4" s="111"/>
      <c r="C4" s="112" t="s">
        <v>36</v>
      </c>
      <c r="D4" s="112" t="s">
        <v>49</v>
      </c>
      <c r="E4" s="112" t="s">
        <v>50</v>
      </c>
      <c r="F4" s="113" t="s">
        <v>36</v>
      </c>
      <c r="G4" s="113" t="s">
        <v>49</v>
      </c>
      <c r="H4" s="113" t="s">
        <v>50</v>
      </c>
      <c r="I4" s="112" t="s">
        <v>36</v>
      </c>
      <c r="J4" s="112" t="s">
        <v>49</v>
      </c>
      <c r="K4" s="112" t="s">
        <v>50</v>
      </c>
      <c r="L4" s="112" t="s">
        <v>36</v>
      </c>
      <c r="M4" s="112" t="s">
        <v>49</v>
      </c>
      <c r="N4" s="112" t="s">
        <v>50</v>
      </c>
      <c r="O4" s="112" t="s">
        <v>36</v>
      </c>
      <c r="P4" s="112" t="s">
        <v>49</v>
      </c>
      <c r="Q4" s="112" t="s">
        <v>50</v>
      </c>
      <c r="R4" s="112" t="s">
        <v>36</v>
      </c>
      <c r="S4" s="112" t="s">
        <v>49</v>
      </c>
      <c r="T4" s="112" t="s">
        <v>50</v>
      </c>
      <c r="U4" s="112" t="s">
        <v>36</v>
      </c>
      <c r="V4" s="112" t="s">
        <v>49</v>
      </c>
      <c r="W4" s="112" t="s">
        <v>50</v>
      </c>
      <c r="X4" s="112" t="s">
        <v>36</v>
      </c>
      <c r="Y4" s="112" t="s">
        <v>49</v>
      </c>
      <c r="Z4" s="112" t="s">
        <v>50</v>
      </c>
      <c r="AA4" s="112" t="s">
        <v>36</v>
      </c>
      <c r="AB4" s="112" t="s">
        <v>49</v>
      </c>
      <c r="AC4" s="112" t="s">
        <v>50</v>
      </c>
    </row>
    <row r="5" spans="1:29" ht="23.1" customHeight="1">
      <c r="A5" s="98"/>
      <c r="B5" s="111">
        <v>2016</v>
      </c>
      <c r="C5" s="114">
        <v>65.2</v>
      </c>
      <c r="D5" s="115">
        <v>64.2</v>
      </c>
      <c r="E5" s="116">
        <v>65.400000000000006</v>
      </c>
      <c r="F5" s="114">
        <v>6.1</v>
      </c>
      <c r="G5" s="115">
        <v>10.1</v>
      </c>
      <c r="H5" s="116">
        <v>5.4</v>
      </c>
      <c r="I5" s="114">
        <v>61.2</v>
      </c>
      <c r="J5" s="115">
        <v>57.7</v>
      </c>
      <c r="K5" s="116">
        <v>61.8</v>
      </c>
      <c r="L5" s="114">
        <v>69.5</v>
      </c>
      <c r="M5" s="115">
        <v>62.9</v>
      </c>
      <c r="N5" s="116">
        <v>70.7</v>
      </c>
      <c r="O5" s="114">
        <v>6.6</v>
      </c>
      <c r="P5" s="115">
        <v>11.4</v>
      </c>
      <c r="Q5" s="116">
        <v>5.8</v>
      </c>
      <c r="R5" s="114">
        <v>65</v>
      </c>
      <c r="S5" s="115">
        <v>55.7</v>
      </c>
      <c r="T5" s="116">
        <v>66.599999999999994</v>
      </c>
      <c r="U5" s="114">
        <v>61</v>
      </c>
      <c r="V5" s="115">
        <v>65.599999999999994</v>
      </c>
      <c r="W5" s="116">
        <v>60.3</v>
      </c>
      <c r="X5" s="114">
        <v>5.5</v>
      </c>
      <c r="Y5" s="115">
        <v>8.6999999999999993</v>
      </c>
      <c r="Z5" s="116">
        <v>5</v>
      </c>
      <c r="AA5" s="114">
        <v>57.6</v>
      </c>
      <c r="AB5" s="115">
        <v>59.9</v>
      </c>
      <c r="AC5" s="116">
        <v>57.3</v>
      </c>
    </row>
    <row r="6" spans="1:29" ht="23.1" customHeight="1">
      <c r="A6" s="98"/>
      <c r="B6" s="111">
        <v>2017</v>
      </c>
      <c r="C6" s="117">
        <v>66.099999999999994</v>
      </c>
      <c r="D6" s="118">
        <v>67.900000000000006</v>
      </c>
      <c r="E6" s="119">
        <v>65.8</v>
      </c>
      <c r="F6" s="117">
        <v>5.3</v>
      </c>
      <c r="G6" s="118">
        <v>8.5</v>
      </c>
      <c r="H6" s="119">
        <v>4.7</v>
      </c>
      <c r="I6" s="117">
        <v>62.6</v>
      </c>
      <c r="J6" s="118">
        <v>62.1</v>
      </c>
      <c r="K6" s="119">
        <v>62.7</v>
      </c>
      <c r="L6" s="117">
        <v>70.3</v>
      </c>
      <c r="M6" s="118">
        <v>67.3</v>
      </c>
      <c r="N6" s="119">
        <v>70.900000000000006</v>
      </c>
      <c r="O6" s="117">
        <v>5.6</v>
      </c>
      <c r="P6" s="118">
        <v>10.4</v>
      </c>
      <c r="Q6" s="119">
        <v>4.8</v>
      </c>
      <c r="R6" s="117">
        <v>66.400000000000006</v>
      </c>
      <c r="S6" s="118">
        <v>60.3</v>
      </c>
      <c r="T6" s="119">
        <v>67.5</v>
      </c>
      <c r="U6" s="117">
        <v>62.1</v>
      </c>
      <c r="V6" s="118">
        <v>68.5</v>
      </c>
      <c r="W6" s="119">
        <v>61</v>
      </c>
      <c r="X6" s="117">
        <v>5</v>
      </c>
      <c r="Y6" s="118">
        <v>6.6</v>
      </c>
      <c r="Z6" s="119">
        <v>4.7</v>
      </c>
      <c r="AA6" s="117">
        <v>59</v>
      </c>
      <c r="AB6" s="118">
        <v>64</v>
      </c>
      <c r="AC6" s="119">
        <v>58.2</v>
      </c>
    </row>
    <row r="7" spans="1:29" ht="23.1" customHeight="1">
      <c r="A7" s="98"/>
      <c r="B7" s="111">
        <v>2018</v>
      </c>
      <c r="C7" s="117">
        <v>65.7</v>
      </c>
      <c r="D7" s="118">
        <v>66.2</v>
      </c>
      <c r="E7" s="119">
        <v>65.599999999999994</v>
      </c>
      <c r="F7" s="117">
        <v>4.5999999999999996</v>
      </c>
      <c r="G7" s="118">
        <v>7.5</v>
      </c>
      <c r="H7" s="119">
        <v>4.2</v>
      </c>
      <c r="I7" s="117">
        <v>62.6</v>
      </c>
      <c r="J7" s="118">
        <v>61.2</v>
      </c>
      <c r="K7" s="119">
        <v>62.9</v>
      </c>
      <c r="L7" s="117">
        <v>69.900000000000006</v>
      </c>
      <c r="M7" s="118">
        <v>64.7</v>
      </c>
      <c r="N7" s="119">
        <v>70.8</v>
      </c>
      <c r="O7" s="117">
        <v>4.7</v>
      </c>
      <c r="P7" s="118">
        <v>8.3000000000000007</v>
      </c>
      <c r="Q7" s="119">
        <v>4.0999999999999996</v>
      </c>
      <c r="R7" s="117">
        <v>66.599999999999994</v>
      </c>
      <c r="S7" s="118">
        <v>59.3</v>
      </c>
      <c r="T7" s="119">
        <v>67.900000000000006</v>
      </c>
      <c r="U7" s="117">
        <v>61.6</v>
      </c>
      <c r="V7" s="118">
        <v>67.8</v>
      </c>
      <c r="W7" s="119">
        <v>60.7</v>
      </c>
      <c r="X7" s="117">
        <v>4.5999999999999996</v>
      </c>
      <c r="Y7" s="118">
        <v>6.7</v>
      </c>
      <c r="Z7" s="119">
        <v>4.2</v>
      </c>
      <c r="AA7" s="117">
        <v>58.8</v>
      </c>
      <c r="AB7" s="118">
        <v>63.3</v>
      </c>
      <c r="AC7" s="119">
        <v>58.1</v>
      </c>
    </row>
    <row r="8" spans="1:29" ht="23.1" customHeight="1">
      <c r="A8" s="98"/>
      <c r="B8" s="111">
        <v>2019</v>
      </c>
      <c r="C8" s="117">
        <v>66.5</v>
      </c>
      <c r="D8" s="118">
        <v>67</v>
      </c>
      <c r="E8" s="119">
        <v>66.400000000000006</v>
      </c>
      <c r="F8" s="117">
        <v>4.8</v>
      </c>
      <c r="G8" s="118">
        <v>9.1999999999999993</v>
      </c>
      <c r="H8" s="119">
        <v>4.0999999999999996</v>
      </c>
      <c r="I8" s="117">
        <v>63.3</v>
      </c>
      <c r="J8" s="118">
        <v>60.9</v>
      </c>
      <c r="K8" s="119">
        <v>63.7</v>
      </c>
      <c r="L8" s="117">
        <v>70.599999999999994</v>
      </c>
      <c r="M8" s="118">
        <v>65.599999999999994</v>
      </c>
      <c r="N8" s="119">
        <v>71.400000000000006</v>
      </c>
      <c r="O8" s="117">
        <v>4.8</v>
      </c>
      <c r="P8" s="118">
        <v>10.199999999999999</v>
      </c>
      <c r="Q8" s="119">
        <v>3.9</v>
      </c>
      <c r="R8" s="117">
        <v>67.2</v>
      </c>
      <c r="S8" s="118">
        <v>58.9</v>
      </c>
      <c r="T8" s="119">
        <v>68.7</v>
      </c>
      <c r="U8" s="117">
        <v>62.5</v>
      </c>
      <c r="V8" s="118">
        <v>68.5</v>
      </c>
      <c r="W8" s="119">
        <v>61.6</v>
      </c>
      <c r="X8" s="117">
        <v>4.9000000000000004</v>
      </c>
      <c r="Y8" s="118">
        <v>8.1</v>
      </c>
      <c r="Z8" s="119">
        <v>4.3</v>
      </c>
      <c r="AA8" s="117">
        <v>59.5</v>
      </c>
      <c r="AB8" s="118">
        <v>62.9</v>
      </c>
      <c r="AC8" s="119">
        <v>58.9</v>
      </c>
    </row>
    <row r="9" spans="1:29" ht="23.1" customHeight="1">
      <c r="A9" s="98"/>
      <c r="B9" s="111">
        <v>2020</v>
      </c>
      <c r="C9" s="117">
        <v>64.5</v>
      </c>
      <c r="D9" s="118">
        <v>61.6</v>
      </c>
      <c r="E9" s="119">
        <v>64.900000000000006</v>
      </c>
      <c r="F9" s="117">
        <v>9.1</v>
      </c>
      <c r="G9" s="118">
        <v>18.899999999999999</v>
      </c>
      <c r="H9" s="119">
        <v>7.6</v>
      </c>
      <c r="I9" s="117">
        <v>58.6</v>
      </c>
      <c r="J9" s="118">
        <v>50</v>
      </c>
      <c r="K9" s="119">
        <v>60</v>
      </c>
      <c r="L9" s="117">
        <v>69</v>
      </c>
      <c r="M9" s="118">
        <v>62.4</v>
      </c>
      <c r="N9" s="119">
        <v>70.099999999999994</v>
      </c>
      <c r="O9" s="117">
        <v>9.1999999999999993</v>
      </c>
      <c r="P9" s="118">
        <v>19.399999999999999</v>
      </c>
      <c r="Q9" s="119">
        <v>7.6</v>
      </c>
      <c r="R9" s="117">
        <v>62.6</v>
      </c>
      <c r="S9" s="118">
        <v>50.3</v>
      </c>
      <c r="T9" s="119">
        <v>64.7</v>
      </c>
      <c r="U9" s="117">
        <v>60.1</v>
      </c>
      <c r="V9" s="118">
        <v>60.9</v>
      </c>
      <c r="W9" s="119">
        <v>60</v>
      </c>
      <c r="X9" s="117">
        <v>9.1</v>
      </c>
      <c r="Y9" s="118">
        <v>18.3</v>
      </c>
      <c r="Z9" s="119">
        <v>7.6</v>
      </c>
      <c r="AA9" s="117">
        <v>54.7</v>
      </c>
      <c r="AB9" s="118">
        <v>49.7</v>
      </c>
      <c r="AC9" s="119">
        <v>55.4</v>
      </c>
    </row>
    <row r="10" spans="1:29" ht="23.1" customHeight="1">
      <c r="A10" s="98"/>
      <c r="B10" s="111">
        <v>2021</v>
      </c>
      <c r="C10" s="117">
        <v>65.900000000000006</v>
      </c>
      <c r="D10" s="118">
        <v>65.900000000000006</v>
      </c>
      <c r="E10" s="119">
        <v>65.900000000000006</v>
      </c>
      <c r="F10" s="117">
        <v>6.6</v>
      </c>
      <c r="G10" s="118">
        <v>12.3</v>
      </c>
      <c r="H10" s="119">
        <v>5.7</v>
      </c>
      <c r="I10" s="117">
        <v>61.6</v>
      </c>
      <c r="J10" s="118">
        <v>57.9</v>
      </c>
      <c r="K10" s="119">
        <v>62.2</v>
      </c>
      <c r="L10" s="117">
        <v>70.5</v>
      </c>
      <c r="M10" s="118">
        <v>65.7</v>
      </c>
      <c r="N10" s="119">
        <v>71.2</v>
      </c>
      <c r="O10" s="117">
        <v>6.5</v>
      </c>
      <c r="P10" s="118">
        <v>12.6</v>
      </c>
      <c r="Q10" s="119">
        <v>5.6</v>
      </c>
      <c r="R10" s="117">
        <v>65.900000000000006</v>
      </c>
      <c r="S10" s="118">
        <v>57.5</v>
      </c>
      <c r="T10" s="119">
        <v>67.2</v>
      </c>
      <c r="U10" s="117">
        <v>61.5</v>
      </c>
      <c r="V10" s="118">
        <v>66.2</v>
      </c>
      <c r="W10" s="119">
        <v>60.8</v>
      </c>
      <c r="X10" s="117">
        <v>6.6</v>
      </c>
      <c r="Y10" s="118">
        <v>11.9</v>
      </c>
      <c r="Z10" s="119">
        <v>5.7</v>
      </c>
      <c r="AA10" s="117">
        <v>57.4</v>
      </c>
      <c r="AB10" s="118">
        <v>58.3</v>
      </c>
      <c r="AC10" s="119">
        <v>57.3</v>
      </c>
    </row>
    <row r="11" spans="1:29" ht="23.1" customHeight="1">
      <c r="A11" s="98"/>
      <c r="B11" s="111">
        <v>2022</v>
      </c>
      <c r="C11" s="117">
        <v>65.5</v>
      </c>
      <c r="D11" s="118">
        <v>66.5</v>
      </c>
      <c r="E11" s="119">
        <v>65.400000000000006</v>
      </c>
      <c r="F11" s="117">
        <v>4.5999999999999996</v>
      </c>
      <c r="G11" s="118">
        <v>8.9</v>
      </c>
      <c r="H11" s="119">
        <v>4</v>
      </c>
      <c r="I11" s="117">
        <v>62.5</v>
      </c>
      <c r="J11" s="118">
        <v>60.5</v>
      </c>
      <c r="K11" s="119">
        <v>62.8</v>
      </c>
      <c r="L11" s="117">
        <v>69.3</v>
      </c>
      <c r="M11" s="118">
        <v>64.5</v>
      </c>
      <c r="N11" s="119">
        <v>70.099999999999994</v>
      </c>
      <c r="O11" s="117">
        <v>4.9000000000000004</v>
      </c>
      <c r="P11" s="118">
        <v>10.8</v>
      </c>
      <c r="Q11" s="119">
        <v>4</v>
      </c>
      <c r="R11" s="117">
        <v>65.900000000000006</v>
      </c>
      <c r="S11" s="118">
        <v>57.5</v>
      </c>
      <c r="T11" s="119">
        <v>67.3</v>
      </c>
      <c r="U11" s="117">
        <v>61.9</v>
      </c>
      <c r="V11" s="118">
        <v>68.5</v>
      </c>
      <c r="W11" s="119">
        <v>60.9</v>
      </c>
      <c r="X11" s="117">
        <v>4.4000000000000004</v>
      </c>
      <c r="Y11" s="118">
        <v>7.1</v>
      </c>
      <c r="Z11" s="119">
        <v>4</v>
      </c>
      <c r="AA11" s="117">
        <v>59.1</v>
      </c>
      <c r="AB11" s="118">
        <v>63.6</v>
      </c>
      <c r="AC11" s="119">
        <v>58.5</v>
      </c>
    </row>
    <row r="12" spans="1:29" ht="23.1" customHeight="1">
      <c r="A12" s="98"/>
      <c r="B12" s="111">
        <v>2023</v>
      </c>
      <c r="C12" s="117">
        <v>65.8</v>
      </c>
      <c r="D12" s="118">
        <v>65.599999999999994</v>
      </c>
      <c r="E12" s="119">
        <v>65.8</v>
      </c>
      <c r="F12" s="117">
        <v>5.2</v>
      </c>
      <c r="G12" s="118">
        <v>9.6</v>
      </c>
      <c r="H12" s="119">
        <v>4.5</v>
      </c>
      <c r="I12" s="117">
        <v>62.4</v>
      </c>
      <c r="J12" s="118">
        <v>59.3</v>
      </c>
      <c r="K12" s="119">
        <v>62.8</v>
      </c>
      <c r="L12" s="117">
        <v>69.7</v>
      </c>
      <c r="M12" s="118">
        <v>65.599999999999994</v>
      </c>
      <c r="N12" s="119">
        <v>70.3</v>
      </c>
      <c r="O12" s="117">
        <v>5.2</v>
      </c>
      <c r="P12" s="118">
        <v>9.8000000000000007</v>
      </c>
      <c r="Q12" s="119">
        <v>4.5</v>
      </c>
      <c r="R12" s="117">
        <v>66.099999999999994</v>
      </c>
      <c r="S12" s="118">
        <v>59.2</v>
      </c>
      <c r="T12" s="119">
        <v>67.2</v>
      </c>
      <c r="U12" s="117">
        <v>62</v>
      </c>
      <c r="V12" s="118">
        <v>65.599999999999994</v>
      </c>
      <c r="W12" s="119">
        <v>61.5</v>
      </c>
      <c r="X12" s="117">
        <v>5.2</v>
      </c>
      <c r="Y12" s="118">
        <v>9.3000000000000007</v>
      </c>
      <c r="Z12" s="119">
        <v>4.5999999999999996</v>
      </c>
      <c r="AA12" s="117">
        <v>58.8</v>
      </c>
      <c r="AB12" s="118">
        <v>59.5</v>
      </c>
      <c r="AC12" s="119">
        <v>58.7</v>
      </c>
    </row>
    <row r="13" spans="1:29" ht="23.1" customHeight="1">
      <c r="A13" s="98"/>
      <c r="B13" s="111">
        <v>2024</v>
      </c>
      <c r="C13" s="117">
        <v>65.2</v>
      </c>
      <c r="D13" s="118">
        <v>62.6</v>
      </c>
      <c r="E13" s="119">
        <v>65.599999999999994</v>
      </c>
      <c r="F13" s="117">
        <v>5.6</v>
      </c>
      <c r="G13" s="118">
        <v>11.4</v>
      </c>
      <c r="H13" s="119">
        <v>4.7</v>
      </c>
      <c r="I13" s="117">
        <v>61.6</v>
      </c>
      <c r="J13" s="118">
        <v>55.5</v>
      </c>
      <c r="K13" s="119">
        <v>62.6</v>
      </c>
      <c r="L13" s="117">
        <v>69.599999999999994</v>
      </c>
      <c r="M13" s="118">
        <v>62.6</v>
      </c>
      <c r="N13" s="119">
        <v>70.8</v>
      </c>
      <c r="O13" s="117">
        <v>5.5</v>
      </c>
      <c r="P13" s="118">
        <v>11.4</v>
      </c>
      <c r="Q13" s="119">
        <v>4.5999999999999996</v>
      </c>
      <c r="R13" s="117">
        <v>65.8</v>
      </c>
      <c r="S13" s="118">
        <v>55.5</v>
      </c>
      <c r="T13" s="119">
        <v>67.5</v>
      </c>
      <c r="U13" s="117">
        <v>61</v>
      </c>
      <c r="V13" s="118">
        <v>62.6</v>
      </c>
      <c r="W13" s="119">
        <v>60.7</v>
      </c>
      <c r="X13" s="117">
        <v>5.7</v>
      </c>
      <c r="Y13" s="118">
        <v>11.4</v>
      </c>
      <c r="Z13" s="119">
        <v>4.8</v>
      </c>
      <c r="AA13" s="117">
        <v>57.5</v>
      </c>
      <c r="AB13" s="118">
        <v>55.5</v>
      </c>
      <c r="AC13" s="119">
        <v>57.8</v>
      </c>
    </row>
    <row r="14" spans="1:29" ht="23.1" customHeight="1">
      <c r="A14" s="98"/>
      <c r="B14" s="111">
        <v>2025</v>
      </c>
      <c r="C14" s="117">
        <v>65</v>
      </c>
      <c r="D14" s="118">
        <v>60.3</v>
      </c>
      <c r="E14" s="119">
        <v>65.7</v>
      </c>
      <c r="F14" s="117">
        <v>6.2</v>
      </c>
      <c r="G14" s="118">
        <v>13.4</v>
      </c>
      <c r="H14" s="119">
        <v>5.0999999999999996</v>
      </c>
      <c r="I14" s="117">
        <v>60.9</v>
      </c>
      <c r="J14" s="118">
        <v>52.2</v>
      </c>
      <c r="K14" s="119">
        <v>62.3</v>
      </c>
      <c r="L14" s="117">
        <v>69.5</v>
      </c>
      <c r="M14" s="118">
        <v>62.1</v>
      </c>
      <c r="N14" s="119">
        <v>70.8</v>
      </c>
      <c r="O14" s="117">
        <v>6.2</v>
      </c>
      <c r="P14" s="118">
        <v>12.5</v>
      </c>
      <c r="Q14" s="119">
        <v>5.2</v>
      </c>
      <c r="R14" s="117">
        <v>65.2</v>
      </c>
      <c r="S14" s="118">
        <v>54.3</v>
      </c>
      <c r="T14" s="119">
        <v>67.099999999999994</v>
      </c>
      <c r="U14" s="117">
        <v>60.6</v>
      </c>
      <c r="V14" s="118">
        <v>58.4</v>
      </c>
      <c r="W14" s="119">
        <v>60.9</v>
      </c>
      <c r="X14" s="117">
        <v>6.2</v>
      </c>
      <c r="Y14" s="118">
        <v>14.5</v>
      </c>
      <c r="Z14" s="119">
        <v>5</v>
      </c>
      <c r="AA14" s="117">
        <v>56.8</v>
      </c>
      <c r="AB14" s="118">
        <v>49.9</v>
      </c>
      <c r="AC14" s="119">
        <v>57.8</v>
      </c>
    </row>
    <row r="15" spans="1:29" ht="23.1" customHeight="1">
      <c r="A15" s="166" t="s">
        <v>23</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8"/>
    </row>
    <row r="16" spans="1:29" ht="23.1" customHeight="1">
      <c r="A16" s="120">
        <v>2025</v>
      </c>
      <c r="B16" s="121" t="s">
        <v>158</v>
      </c>
      <c r="C16" s="93">
        <v>65.2</v>
      </c>
      <c r="D16" s="94">
        <v>61.1</v>
      </c>
      <c r="E16" s="95">
        <v>65.900000000000006</v>
      </c>
      <c r="F16" s="93">
        <v>6</v>
      </c>
      <c r="G16" s="94">
        <v>12.3</v>
      </c>
      <c r="H16" s="95">
        <v>5</v>
      </c>
      <c r="I16" s="93">
        <v>61.3</v>
      </c>
      <c r="J16" s="94">
        <v>53.6</v>
      </c>
      <c r="K16" s="95">
        <v>62.6</v>
      </c>
      <c r="L16" s="93">
        <v>69.8</v>
      </c>
      <c r="M16" s="94">
        <v>63.8</v>
      </c>
      <c r="N16" s="95">
        <v>70.8</v>
      </c>
      <c r="O16" s="93">
        <v>5.5</v>
      </c>
      <c r="P16" s="94">
        <v>11.2</v>
      </c>
      <c r="Q16" s="95">
        <v>4.7</v>
      </c>
      <c r="R16" s="93">
        <v>65.900000000000006</v>
      </c>
      <c r="S16" s="94">
        <v>56.7</v>
      </c>
      <c r="T16" s="95">
        <v>67.5</v>
      </c>
      <c r="U16" s="93">
        <v>60.8</v>
      </c>
      <c r="V16" s="94">
        <v>58.2</v>
      </c>
      <c r="W16" s="95">
        <v>61.2</v>
      </c>
      <c r="X16" s="93">
        <v>6.5</v>
      </c>
      <c r="Y16" s="94">
        <v>13.6</v>
      </c>
      <c r="Z16" s="95">
        <v>5.4</v>
      </c>
      <c r="AA16" s="93">
        <v>56.9</v>
      </c>
      <c r="AB16" s="94">
        <v>50.3</v>
      </c>
      <c r="AC16" s="95">
        <v>57.9</v>
      </c>
    </row>
    <row r="17" spans="1:29" ht="23.1" customHeight="1">
      <c r="A17" s="120">
        <v>2025</v>
      </c>
      <c r="B17" s="121" t="s">
        <v>159</v>
      </c>
      <c r="C17" s="103">
        <v>65</v>
      </c>
      <c r="D17" s="104">
        <v>59.7</v>
      </c>
      <c r="E17" s="105">
        <v>65.8</v>
      </c>
      <c r="F17" s="103">
        <v>6</v>
      </c>
      <c r="G17" s="104">
        <v>13</v>
      </c>
      <c r="H17" s="105">
        <v>4.9000000000000004</v>
      </c>
      <c r="I17" s="103">
        <v>61.1</v>
      </c>
      <c r="J17" s="104">
        <v>51.9</v>
      </c>
      <c r="K17" s="105">
        <v>62.6</v>
      </c>
      <c r="L17" s="103">
        <v>69.8</v>
      </c>
      <c r="M17" s="104">
        <v>62.6</v>
      </c>
      <c r="N17" s="105">
        <v>71</v>
      </c>
      <c r="O17" s="103">
        <v>5.9</v>
      </c>
      <c r="P17" s="104">
        <v>12.9</v>
      </c>
      <c r="Q17" s="105">
        <v>4.8</v>
      </c>
      <c r="R17" s="103">
        <v>65.7</v>
      </c>
      <c r="S17" s="104">
        <v>54.5</v>
      </c>
      <c r="T17" s="105">
        <v>67.599999999999994</v>
      </c>
      <c r="U17" s="103">
        <v>60.3</v>
      </c>
      <c r="V17" s="104">
        <v>56.6</v>
      </c>
      <c r="W17" s="105">
        <v>60.9</v>
      </c>
      <c r="X17" s="103">
        <v>6.1</v>
      </c>
      <c r="Y17" s="104">
        <v>13.1</v>
      </c>
      <c r="Z17" s="105">
        <v>5.0999999999999996</v>
      </c>
      <c r="AA17" s="103">
        <v>56.6</v>
      </c>
      <c r="AB17" s="104">
        <v>49.2</v>
      </c>
      <c r="AC17" s="105">
        <v>57.8</v>
      </c>
    </row>
    <row r="18" spans="1:29" ht="23.1" customHeight="1">
      <c r="A18" s="120">
        <v>2025</v>
      </c>
      <c r="B18" s="121" t="s">
        <v>160</v>
      </c>
      <c r="C18" s="103">
        <v>65</v>
      </c>
      <c r="D18" s="104">
        <v>59.7</v>
      </c>
      <c r="E18" s="105">
        <v>65.900000000000006</v>
      </c>
      <c r="F18" s="103">
        <v>6.1</v>
      </c>
      <c r="G18" s="104">
        <v>13.3</v>
      </c>
      <c r="H18" s="105">
        <v>5</v>
      </c>
      <c r="I18" s="103">
        <v>61.1</v>
      </c>
      <c r="J18" s="104">
        <v>51.7</v>
      </c>
      <c r="K18" s="105">
        <v>62.6</v>
      </c>
      <c r="L18" s="103">
        <v>69.3</v>
      </c>
      <c r="M18" s="104">
        <v>60.3</v>
      </c>
      <c r="N18" s="105">
        <v>70.8</v>
      </c>
      <c r="O18" s="103">
        <v>5.9</v>
      </c>
      <c r="P18" s="104">
        <v>12.5</v>
      </c>
      <c r="Q18" s="105">
        <v>4.9000000000000004</v>
      </c>
      <c r="R18" s="103">
        <v>65.2</v>
      </c>
      <c r="S18" s="104">
        <v>52.7</v>
      </c>
      <c r="T18" s="105">
        <v>67.3</v>
      </c>
      <c r="U18" s="103">
        <v>60.9</v>
      </c>
      <c r="V18" s="104">
        <v>59.1</v>
      </c>
      <c r="W18" s="105">
        <v>61.2</v>
      </c>
      <c r="X18" s="103">
        <v>6.3</v>
      </c>
      <c r="Y18" s="104">
        <v>14.2</v>
      </c>
      <c r="Z18" s="105">
        <v>5.0999999999999996</v>
      </c>
      <c r="AA18" s="103">
        <v>57.1</v>
      </c>
      <c r="AB18" s="104">
        <v>50.7</v>
      </c>
      <c r="AC18" s="105">
        <v>58.1</v>
      </c>
    </row>
    <row r="19" spans="1:29" ht="23.1" customHeight="1">
      <c r="A19" s="120">
        <v>2025</v>
      </c>
      <c r="B19" s="121" t="s">
        <v>161</v>
      </c>
      <c r="C19" s="103">
        <v>65.099999999999994</v>
      </c>
      <c r="D19" s="104">
        <v>60.7</v>
      </c>
      <c r="E19" s="105">
        <v>65.8</v>
      </c>
      <c r="F19" s="103">
        <v>6.2</v>
      </c>
      <c r="G19" s="104">
        <v>13.3</v>
      </c>
      <c r="H19" s="105">
        <v>5.0999999999999996</v>
      </c>
      <c r="I19" s="103">
        <v>61.1</v>
      </c>
      <c r="J19" s="104">
        <v>52.7</v>
      </c>
      <c r="K19" s="105">
        <v>62.4</v>
      </c>
      <c r="L19" s="103">
        <v>69.5</v>
      </c>
      <c r="M19" s="104">
        <v>61.9</v>
      </c>
      <c r="N19" s="105">
        <v>70.8</v>
      </c>
      <c r="O19" s="103">
        <v>5.7</v>
      </c>
      <c r="P19" s="104">
        <v>12.2</v>
      </c>
      <c r="Q19" s="105">
        <v>4.7</v>
      </c>
      <c r="R19" s="103">
        <v>65.5</v>
      </c>
      <c r="S19" s="104">
        <v>54.4</v>
      </c>
      <c r="T19" s="105">
        <v>67.400000000000006</v>
      </c>
      <c r="U19" s="103">
        <v>60.9</v>
      </c>
      <c r="V19" s="104">
        <v>59.5</v>
      </c>
      <c r="W19" s="105">
        <v>61.1</v>
      </c>
      <c r="X19" s="103">
        <v>6.8</v>
      </c>
      <c r="Y19" s="104">
        <v>14.5</v>
      </c>
      <c r="Z19" s="105">
        <v>5.6</v>
      </c>
      <c r="AA19" s="103">
        <v>56.8</v>
      </c>
      <c r="AB19" s="104">
        <v>50.8</v>
      </c>
      <c r="AC19" s="105">
        <v>57.7</v>
      </c>
    </row>
    <row r="20" spans="1:29" ht="23.1" customHeight="1">
      <c r="A20" s="120">
        <v>2025</v>
      </c>
      <c r="B20" s="121" t="s">
        <v>162</v>
      </c>
      <c r="C20" s="103">
        <v>65.5</v>
      </c>
      <c r="D20" s="104">
        <v>63.5</v>
      </c>
      <c r="E20" s="105">
        <v>65.8</v>
      </c>
      <c r="F20" s="103">
        <v>6.5</v>
      </c>
      <c r="G20" s="104">
        <v>16.600000000000001</v>
      </c>
      <c r="H20" s="105">
        <v>4.9000000000000004</v>
      </c>
      <c r="I20" s="103">
        <v>61.2</v>
      </c>
      <c r="J20" s="104">
        <v>53</v>
      </c>
      <c r="K20" s="105">
        <v>62.6</v>
      </c>
      <c r="L20" s="103">
        <v>70</v>
      </c>
      <c r="M20" s="104">
        <v>64.7</v>
      </c>
      <c r="N20" s="105">
        <v>70.900000000000006</v>
      </c>
      <c r="O20" s="103">
        <v>6.5</v>
      </c>
      <c r="P20" s="104">
        <v>14.8</v>
      </c>
      <c r="Q20" s="105">
        <v>5.2</v>
      </c>
      <c r="R20" s="103">
        <v>65.5</v>
      </c>
      <c r="S20" s="104">
        <v>55.1</v>
      </c>
      <c r="T20" s="105">
        <v>67.2</v>
      </c>
      <c r="U20" s="103">
        <v>61</v>
      </c>
      <c r="V20" s="104">
        <v>62.4</v>
      </c>
      <c r="W20" s="105">
        <v>60.9</v>
      </c>
      <c r="X20" s="103">
        <v>6.4</v>
      </c>
      <c r="Y20" s="104">
        <v>18.600000000000001</v>
      </c>
      <c r="Z20" s="105">
        <v>4.5</v>
      </c>
      <c r="AA20" s="103">
        <v>57.1</v>
      </c>
      <c r="AB20" s="104">
        <v>50.7</v>
      </c>
      <c r="AC20" s="105">
        <v>58.1</v>
      </c>
    </row>
    <row r="21" spans="1:29" ht="23.1" customHeight="1">
      <c r="A21" s="120">
        <v>2025</v>
      </c>
      <c r="B21" s="121" t="s">
        <v>163</v>
      </c>
      <c r="C21" s="103">
        <v>64.900000000000006</v>
      </c>
      <c r="D21" s="104">
        <v>60.6</v>
      </c>
      <c r="E21" s="105">
        <v>65.599999999999994</v>
      </c>
      <c r="F21" s="103">
        <v>5.7</v>
      </c>
      <c r="G21" s="104">
        <v>12.9</v>
      </c>
      <c r="H21" s="105">
        <v>4.7</v>
      </c>
      <c r="I21" s="103">
        <v>61.2</v>
      </c>
      <c r="J21" s="104">
        <v>52.8</v>
      </c>
      <c r="K21" s="105">
        <v>62.6</v>
      </c>
      <c r="L21" s="103">
        <v>69.400000000000006</v>
      </c>
      <c r="M21" s="104">
        <v>61.5</v>
      </c>
      <c r="N21" s="105">
        <v>70.8</v>
      </c>
      <c r="O21" s="103">
        <v>5.9</v>
      </c>
      <c r="P21" s="104">
        <v>12</v>
      </c>
      <c r="Q21" s="105">
        <v>5</v>
      </c>
      <c r="R21" s="103">
        <v>65.3</v>
      </c>
      <c r="S21" s="104">
        <v>54.1</v>
      </c>
      <c r="T21" s="105">
        <v>67.2</v>
      </c>
      <c r="U21" s="103">
        <v>60.6</v>
      </c>
      <c r="V21" s="104">
        <v>59.5</v>
      </c>
      <c r="W21" s="105">
        <v>60.7</v>
      </c>
      <c r="X21" s="103">
        <v>5.5</v>
      </c>
      <c r="Y21" s="104">
        <v>13.8</v>
      </c>
      <c r="Z21" s="105">
        <v>4.3</v>
      </c>
      <c r="AA21" s="103">
        <v>57.2</v>
      </c>
      <c r="AB21" s="104">
        <v>51.3</v>
      </c>
      <c r="AC21" s="105">
        <v>58.2</v>
      </c>
    </row>
    <row r="22" spans="1:29" ht="23.1" customHeight="1">
      <c r="A22" s="120">
        <v>2025</v>
      </c>
      <c r="B22" s="121" t="s">
        <v>164</v>
      </c>
      <c r="C22" s="103">
        <v>64.8</v>
      </c>
      <c r="D22" s="104">
        <v>60.1</v>
      </c>
      <c r="E22" s="105">
        <v>65.599999999999994</v>
      </c>
      <c r="F22" s="103">
        <v>6</v>
      </c>
      <c r="G22" s="104">
        <v>12.3</v>
      </c>
      <c r="H22" s="105">
        <v>5</v>
      </c>
      <c r="I22" s="103">
        <v>61</v>
      </c>
      <c r="J22" s="104">
        <v>52.7</v>
      </c>
      <c r="K22" s="105">
        <v>62.3</v>
      </c>
      <c r="L22" s="103">
        <v>69.7</v>
      </c>
      <c r="M22" s="104">
        <v>61.9</v>
      </c>
      <c r="N22" s="105">
        <v>71</v>
      </c>
      <c r="O22" s="103">
        <v>6.1</v>
      </c>
      <c r="P22" s="104">
        <v>10.4</v>
      </c>
      <c r="Q22" s="105">
        <v>5.4</v>
      </c>
      <c r="R22" s="103">
        <v>65.5</v>
      </c>
      <c r="S22" s="104">
        <v>55.5</v>
      </c>
      <c r="T22" s="105">
        <v>67.2</v>
      </c>
      <c r="U22" s="103">
        <v>60.1</v>
      </c>
      <c r="V22" s="104">
        <v>58.2</v>
      </c>
      <c r="W22" s="105">
        <v>60.4</v>
      </c>
      <c r="X22" s="103">
        <v>5.8</v>
      </c>
      <c r="Y22" s="104">
        <v>14.6</v>
      </c>
      <c r="Z22" s="105">
        <v>4.5</v>
      </c>
      <c r="AA22" s="103">
        <v>56.6</v>
      </c>
      <c r="AB22" s="104">
        <v>49.7</v>
      </c>
      <c r="AC22" s="105">
        <v>57.6</v>
      </c>
    </row>
    <row r="23" spans="1:29" ht="23.1" customHeight="1">
      <c r="A23" s="120">
        <v>2025</v>
      </c>
      <c r="B23" s="121" t="s">
        <v>165</v>
      </c>
      <c r="C23" s="103">
        <v>64.7</v>
      </c>
      <c r="D23" s="104">
        <v>59.3</v>
      </c>
      <c r="E23" s="105">
        <v>65.5</v>
      </c>
      <c r="F23" s="103">
        <v>6.3</v>
      </c>
      <c r="G23" s="104">
        <v>13</v>
      </c>
      <c r="H23" s="105">
        <v>5.3</v>
      </c>
      <c r="I23" s="103">
        <v>60.6</v>
      </c>
      <c r="J23" s="104">
        <v>51.6</v>
      </c>
      <c r="K23" s="105">
        <v>62</v>
      </c>
      <c r="L23" s="103">
        <v>69.8</v>
      </c>
      <c r="M23" s="104">
        <v>62.9</v>
      </c>
      <c r="N23" s="105">
        <v>71</v>
      </c>
      <c r="O23" s="103">
        <v>6.5</v>
      </c>
      <c r="P23" s="104">
        <v>12.1</v>
      </c>
      <c r="Q23" s="105">
        <v>5.7</v>
      </c>
      <c r="R23" s="103">
        <v>65.2</v>
      </c>
      <c r="S23" s="104">
        <v>55.4</v>
      </c>
      <c r="T23" s="105">
        <v>66.900000000000006</v>
      </c>
      <c r="U23" s="103">
        <v>59.7</v>
      </c>
      <c r="V23" s="104">
        <v>55.4</v>
      </c>
      <c r="W23" s="105">
        <v>60.3</v>
      </c>
      <c r="X23" s="103">
        <v>6.1</v>
      </c>
      <c r="Y23" s="104">
        <v>14.2</v>
      </c>
      <c r="Z23" s="105">
        <v>5</v>
      </c>
      <c r="AA23" s="103">
        <v>56.1</v>
      </c>
      <c r="AB23" s="104">
        <v>47.6</v>
      </c>
      <c r="AC23" s="105">
        <v>57.4</v>
      </c>
    </row>
    <row r="24" spans="1:29" ht="23.1" customHeight="1">
      <c r="A24" s="120">
        <v>2025</v>
      </c>
      <c r="B24" s="121" t="s">
        <v>166</v>
      </c>
      <c r="C24" s="103">
        <v>64.900000000000006</v>
      </c>
      <c r="D24" s="104">
        <v>59.9</v>
      </c>
      <c r="E24" s="105">
        <v>65.7</v>
      </c>
      <c r="F24" s="103">
        <v>6.4</v>
      </c>
      <c r="G24" s="104">
        <v>13.9</v>
      </c>
      <c r="H24" s="105">
        <v>5.3</v>
      </c>
      <c r="I24" s="103">
        <v>60.7</v>
      </c>
      <c r="J24" s="104">
        <v>51.6</v>
      </c>
      <c r="K24" s="105">
        <v>62.2</v>
      </c>
      <c r="L24" s="103">
        <v>69.400000000000006</v>
      </c>
      <c r="M24" s="104">
        <v>62.6</v>
      </c>
      <c r="N24" s="105">
        <v>70.599999999999994</v>
      </c>
      <c r="O24" s="103">
        <v>6.6</v>
      </c>
      <c r="P24" s="104">
        <v>14</v>
      </c>
      <c r="Q24" s="105">
        <v>5.5</v>
      </c>
      <c r="R24" s="103">
        <v>64.900000000000006</v>
      </c>
      <c r="S24" s="104">
        <v>53.9</v>
      </c>
      <c r="T24" s="105">
        <v>66.7</v>
      </c>
      <c r="U24" s="103">
        <v>60.4</v>
      </c>
      <c r="V24" s="104">
        <v>56.9</v>
      </c>
      <c r="W24" s="105">
        <v>61</v>
      </c>
      <c r="X24" s="103">
        <v>6.2</v>
      </c>
      <c r="Y24" s="104">
        <v>13.8</v>
      </c>
      <c r="Z24" s="105">
        <v>5.0999999999999996</v>
      </c>
      <c r="AA24" s="103">
        <v>56.7</v>
      </c>
      <c r="AB24" s="104">
        <v>49.1</v>
      </c>
      <c r="AC24" s="105">
        <v>57.9</v>
      </c>
    </row>
    <row r="25" spans="1:29" ht="23.1" customHeight="1">
      <c r="A25" s="120">
        <v>2025</v>
      </c>
      <c r="B25" s="121" t="s">
        <v>167</v>
      </c>
      <c r="C25" s="103">
        <v>65</v>
      </c>
      <c r="D25" s="104">
        <v>60.1</v>
      </c>
      <c r="E25" s="105">
        <v>65.7</v>
      </c>
      <c r="F25" s="103">
        <v>6.6</v>
      </c>
      <c r="G25" s="104">
        <v>15.2</v>
      </c>
      <c r="H25" s="105">
        <v>5.4</v>
      </c>
      <c r="I25" s="103">
        <v>60.6</v>
      </c>
      <c r="J25" s="104">
        <v>51</v>
      </c>
      <c r="K25" s="105">
        <v>62.2</v>
      </c>
      <c r="L25" s="103">
        <v>69.5</v>
      </c>
      <c r="M25" s="104">
        <v>61.6</v>
      </c>
      <c r="N25" s="105">
        <v>70.900000000000006</v>
      </c>
      <c r="O25" s="103">
        <v>7</v>
      </c>
      <c r="P25" s="104">
        <v>15.8</v>
      </c>
      <c r="Q25" s="105">
        <v>5.7</v>
      </c>
      <c r="R25" s="103">
        <v>64.7</v>
      </c>
      <c r="S25" s="104">
        <v>51.9</v>
      </c>
      <c r="T25" s="105">
        <v>66.8</v>
      </c>
      <c r="U25" s="103">
        <v>60.5</v>
      </c>
      <c r="V25" s="104">
        <v>58.6</v>
      </c>
      <c r="W25" s="105">
        <v>60.8</v>
      </c>
      <c r="X25" s="103">
        <v>6.2</v>
      </c>
      <c r="Y25" s="104">
        <v>14.6</v>
      </c>
      <c r="Z25" s="105">
        <v>5</v>
      </c>
      <c r="AA25" s="103">
        <v>56.8</v>
      </c>
      <c r="AB25" s="104">
        <v>50</v>
      </c>
      <c r="AC25" s="105">
        <v>57.8</v>
      </c>
    </row>
    <row r="26" spans="1:29" ht="23.1" customHeight="1">
      <c r="A26" s="120">
        <v>2025</v>
      </c>
      <c r="B26" s="121" t="s">
        <v>168</v>
      </c>
      <c r="C26" s="103">
        <v>65</v>
      </c>
      <c r="D26" s="104">
        <v>61</v>
      </c>
      <c r="E26" s="105">
        <v>65.7</v>
      </c>
      <c r="F26" s="103">
        <v>6.4</v>
      </c>
      <c r="G26" s="104">
        <v>12.8</v>
      </c>
      <c r="H26" s="105">
        <v>5.5</v>
      </c>
      <c r="I26" s="103">
        <v>60.8</v>
      </c>
      <c r="J26" s="104">
        <v>53.2</v>
      </c>
      <c r="K26" s="105">
        <v>62.1</v>
      </c>
      <c r="L26" s="103">
        <v>69.3</v>
      </c>
      <c r="M26" s="104">
        <v>62.4</v>
      </c>
      <c r="N26" s="105">
        <v>70.5</v>
      </c>
      <c r="O26" s="103">
        <v>6.2</v>
      </c>
      <c r="P26" s="104">
        <v>11.5</v>
      </c>
      <c r="Q26" s="105">
        <v>5.4</v>
      </c>
      <c r="R26" s="103">
        <v>65</v>
      </c>
      <c r="S26" s="104">
        <v>55.2</v>
      </c>
      <c r="T26" s="105">
        <v>66.599999999999994</v>
      </c>
      <c r="U26" s="103">
        <v>60.9</v>
      </c>
      <c r="V26" s="104">
        <v>59.6</v>
      </c>
      <c r="W26" s="105">
        <v>61.1</v>
      </c>
      <c r="X26" s="103">
        <v>6.7</v>
      </c>
      <c r="Y26" s="104">
        <v>14.2</v>
      </c>
      <c r="Z26" s="105">
        <v>5.5</v>
      </c>
      <c r="AA26" s="103">
        <v>56.8</v>
      </c>
      <c r="AB26" s="104">
        <v>51.2</v>
      </c>
      <c r="AC26" s="105">
        <v>57.7</v>
      </c>
    </row>
    <row r="27" spans="1:29" ht="23.1" customHeight="1">
      <c r="A27" s="120">
        <v>2025</v>
      </c>
      <c r="B27" s="121" t="s">
        <v>169</v>
      </c>
      <c r="C27" s="103">
        <v>64.900000000000006</v>
      </c>
      <c r="D27" s="104">
        <v>58.7</v>
      </c>
      <c r="E27" s="105">
        <v>65.8</v>
      </c>
      <c r="F27" s="103">
        <v>6.3</v>
      </c>
      <c r="G27" s="104">
        <v>13</v>
      </c>
      <c r="H27" s="105">
        <v>5.4</v>
      </c>
      <c r="I27" s="103">
        <v>60.7</v>
      </c>
      <c r="J27" s="104">
        <v>51.1</v>
      </c>
      <c r="K27" s="105">
        <v>62.3</v>
      </c>
      <c r="L27" s="103">
        <v>68.8</v>
      </c>
      <c r="M27" s="104">
        <v>59.8</v>
      </c>
      <c r="N27" s="105">
        <v>70.3</v>
      </c>
      <c r="O27" s="103">
        <v>6.2</v>
      </c>
      <c r="P27" s="104">
        <v>13</v>
      </c>
      <c r="Q27" s="105">
        <v>5.3</v>
      </c>
      <c r="R27" s="103">
        <v>64.5</v>
      </c>
      <c r="S27" s="104">
        <v>52</v>
      </c>
      <c r="T27" s="105">
        <v>66.599999999999994</v>
      </c>
      <c r="U27" s="103">
        <v>61.1</v>
      </c>
      <c r="V27" s="104">
        <v>57.5</v>
      </c>
      <c r="W27" s="105">
        <v>61.6</v>
      </c>
      <c r="X27" s="103">
        <v>6.5</v>
      </c>
      <c r="Y27" s="104">
        <v>12.9</v>
      </c>
      <c r="Z27" s="105">
        <v>5.5</v>
      </c>
      <c r="AA27" s="103">
        <v>57.1</v>
      </c>
      <c r="AB27" s="104">
        <v>50.1</v>
      </c>
      <c r="AC27" s="105">
        <v>58.2</v>
      </c>
    </row>
    <row r="28" spans="1:29" ht="23.1" customHeight="1">
      <c r="A28" s="120"/>
      <c r="B28" s="121"/>
      <c r="C28" s="103"/>
      <c r="D28" s="104"/>
      <c r="E28" s="105"/>
      <c r="F28" s="103"/>
      <c r="G28" s="104"/>
      <c r="H28" s="105"/>
      <c r="I28" s="103"/>
      <c r="J28" s="104"/>
      <c r="K28" s="105"/>
      <c r="L28" s="103"/>
      <c r="M28" s="104"/>
      <c r="N28" s="105"/>
      <c r="O28" s="103"/>
      <c r="P28" s="104"/>
      <c r="Q28" s="105"/>
      <c r="R28" s="103"/>
      <c r="S28" s="104"/>
      <c r="T28" s="105"/>
      <c r="U28" s="103"/>
      <c r="V28" s="104"/>
      <c r="W28" s="105"/>
      <c r="X28" s="103"/>
      <c r="Y28" s="104"/>
      <c r="Z28" s="105"/>
      <c r="AA28" s="103"/>
      <c r="AB28" s="104"/>
      <c r="AC28" s="105"/>
    </row>
    <row r="29" spans="1:29" ht="23.1" customHeight="1">
      <c r="A29" s="120">
        <v>2026</v>
      </c>
      <c r="B29" s="121" t="s">
        <v>158</v>
      </c>
      <c r="C29" s="103">
        <v>64.8</v>
      </c>
      <c r="D29" s="104">
        <v>59.7</v>
      </c>
      <c r="E29" s="105">
        <v>65.599999999999994</v>
      </c>
      <c r="F29" s="103">
        <v>6.1</v>
      </c>
      <c r="G29" s="104">
        <v>13.8</v>
      </c>
      <c r="H29" s="105">
        <v>4.9000000000000004</v>
      </c>
      <c r="I29" s="103">
        <v>60.9</v>
      </c>
      <c r="J29" s="104">
        <v>51.5</v>
      </c>
      <c r="K29" s="105">
        <v>62.3</v>
      </c>
      <c r="L29" s="103">
        <v>68.400000000000006</v>
      </c>
      <c r="M29" s="104">
        <v>60</v>
      </c>
      <c r="N29" s="105">
        <v>69.8</v>
      </c>
      <c r="O29" s="103">
        <v>5.9</v>
      </c>
      <c r="P29" s="104">
        <v>12.7</v>
      </c>
      <c r="Q29" s="105">
        <v>4.9000000000000004</v>
      </c>
      <c r="R29" s="103">
        <v>64.3</v>
      </c>
      <c r="S29" s="104">
        <v>52.3</v>
      </c>
      <c r="T29" s="105">
        <v>66.400000000000006</v>
      </c>
      <c r="U29" s="103">
        <v>61.3</v>
      </c>
      <c r="V29" s="104">
        <v>59.5</v>
      </c>
      <c r="W29" s="105">
        <v>61.6</v>
      </c>
      <c r="X29" s="103">
        <v>6.3</v>
      </c>
      <c r="Y29" s="104">
        <v>14.9</v>
      </c>
      <c r="Z29" s="105">
        <v>5</v>
      </c>
      <c r="AA29" s="103">
        <v>57.5</v>
      </c>
      <c r="AB29" s="104">
        <v>50.6</v>
      </c>
      <c r="AC29" s="105">
        <v>58.5</v>
      </c>
    </row>
    <row r="30" spans="1:29" ht="23.1" customHeight="1">
      <c r="A30" s="120">
        <v>2026</v>
      </c>
      <c r="B30" s="121" t="s">
        <v>159</v>
      </c>
      <c r="C30" s="103">
        <v>64.400000000000006</v>
      </c>
      <c r="D30" s="104">
        <v>57.9</v>
      </c>
      <c r="E30" s="105">
        <v>65.400000000000006</v>
      </c>
      <c r="F30" s="103">
        <v>6.1</v>
      </c>
      <c r="G30" s="104">
        <v>13.8</v>
      </c>
      <c r="H30" s="105">
        <v>5</v>
      </c>
      <c r="I30" s="103">
        <v>60.5</v>
      </c>
      <c r="J30" s="104">
        <v>49.9</v>
      </c>
      <c r="K30" s="105">
        <v>62.1</v>
      </c>
      <c r="L30" s="103">
        <v>67.900000000000006</v>
      </c>
      <c r="M30" s="104">
        <v>58.4</v>
      </c>
      <c r="N30" s="105">
        <v>69.5</v>
      </c>
      <c r="O30" s="103">
        <v>6.1</v>
      </c>
      <c r="P30" s="104">
        <v>14.3</v>
      </c>
      <c r="Q30" s="105">
        <v>5</v>
      </c>
      <c r="R30" s="103">
        <v>63.7</v>
      </c>
      <c r="S30" s="104">
        <v>50.1</v>
      </c>
      <c r="T30" s="105">
        <v>66</v>
      </c>
      <c r="U30" s="103">
        <v>61</v>
      </c>
      <c r="V30" s="104">
        <v>57.3</v>
      </c>
      <c r="W30" s="105">
        <v>61.6</v>
      </c>
      <c r="X30" s="103">
        <v>6.1</v>
      </c>
      <c r="Y30" s="104">
        <v>13.3</v>
      </c>
      <c r="Z30" s="105">
        <v>5.0999999999999996</v>
      </c>
      <c r="AA30" s="103">
        <v>57.3</v>
      </c>
      <c r="AB30" s="104">
        <v>49.6</v>
      </c>
      <c r="AC30" s="105">
        <v>58.4</v>
      </c>
    </row>
    <row r="31" spans="1:29" ht="23.1" customHeight="1">
      <c r="A31" s="120">
        <v>2026</v>
      </c>
      <c r="B31" s="121" t="s">
        <v>160</v>
      </c>
      <c r="C31" s="103">
        <v>64.400000000000006</v>
      </c>
      <c r="D31" s="104">
        <v>58.5</v>
      </c>
      <c r="E31" s="105">
        <v>65.400000000000006</v>
      </c>
      <c r="F31" s="103">
        <v>6.7</v>
      </c>
      <c r="G31" s="104">
        <v>15.6</v>
      </c>
      <c r="H31" s="105">
        <v>5.5</v>
      </c>
      <c r="I31" s="103">
        <v>60.1</v>
      </c>
      <c r="J31" s="104">
        <v>49.4</v>
      </c>
      <c r="K31" s="105">
        <v>61.8</v>
      </c>
      <c r="L31" s="103">
        <v>67.900000000000006</v>
      </c>
      <c r="M31" s="104">
        <v>58.8</v>
      </c>
      <c r="N31" s="105">
        <v>69.5</v>
      </c>
      <c r="O31" s="103">
        <v>6.6</v>
      </c>
      <c r="P31" s="104">
        <v>14.8</v>
      </c>
      <c r="Q31" s="105">
        <v>5.4</v>
      </c>
      <c r="R31" s="103">
        <v>63.5</v>
      </c>
      <c r="S31" s="104">
        <v>50.1</v>
      </c>
      <c r="T31" s="105">
        <v>65.8</v>
      </c>
      <c r="U31" s="103">
        <v>61</v>
      </c>
      <c r="V31" s="104">
        <v>58.2</v>
      </c>
      <c r="W31" s="105">
        <v>61.4</v>
      </c>
      <c r="X31" s="103">
        <v>6.9</v>
      </c>
      <c r="Y31" s="104">
        <v>16.399999999999999</v>
      </c>
      <c r="Z31" s="105">
        <v>5.6</v>
      </c>
      <c r="AA31" s="103">
        <v>56.8</v>
      </c>
      <c r="AB31" s="104">
        <v>48.7</v>
      </c>
      <c r="AC31" s="105">
        <v>58</v>
      </c>
    </row>
    <row r="32" spans="1:29" ht="23.1" customHeight="1">
      <c r="A32" s="120">
        <v>2026</v>
      </c>
      <c r="B32" s="121" t="s">
        <v>161</v>
      </c>
      <c r="C32" s="103">
        <v>64.400000000000006</v>
      </c>
      <c r="D32" s="104">
        <v>58.6</v>
      </c>
      <c r="E32" s="105">
        <v>65.3</v>
      </c>
      <c r="F32" s="103">
        <v>6.8</v>
      </c>
      <c r="G32" s="104">
        <v>14.4</v>
      </c>
      <c r="H32" s="105">
        <v>5.7</v>
      </c>
      <c r="I32" s="103">
        <v>60</v>
      </c>
      <c r="J32" s="104">
        <v>50.1</v>
      </c>
      <c r="K32" s="105">
        <v>61.6</v>
      </c>
      <c r="L32" s="103">
        <v>68.2</v>
      </c>
      <c r="M32" s="104">
        <v>60.2</v>
      </c>
      <c r="N32" s="105">
        <v>69.599999999999994</v>
      </c>
      <c r="O32" s="103">
        <v>6.8</v>
      </c>
      <c r="P32" s="104">
        <v>16.2</v>
      </c>
      <c r="Q32" s="105">
        <v>5.4</v>
      </c>
      <c r="R32" s="103">
        <v>63.6</v>
      </c>
      <c r="S32" s="104">
        <v>50.4</v>
      </c>
      <c r="T32" s="105">
        <v>65.8</v>
      </c>
      <c r="U32" s="103">
        <v>60.7</v>
      </c>
      <c r="V32" s="104">
        <v>56.8</v>
      </c>
      <c r="W32" s="105">
        <v>61.2</v>
      </c>
      <c r="X32" s="103">
        <v>6.8</v>
      </c>
      <c r="Y32" s="104">
        <v>12.3</v>
      </c>
      <c r="Z32" s="105">
        <v>6</v>
      </c>
      <c r="AA32" s="103">
        <v>56.6</v>
      </c>
      <c r="AB32" s="104">
        <v>49.8</v>
      </c>
      <c r="AC32" s="105">
        <v>57.6</v>
      </c>
    </row>
    <row r="33" spans="1:31" ht="23.1" customHeight="1">
      <c r="A33" s="120"/>
      <c r="B33" s="121"/>
      <c r="C33" s="103"/>
      <c r="D33" s="104"/>
      <c r="E33" s="105"/>
      <c r="F33" s="103"/>
      <c r="G33" s="104"/>
      <c r="H33" s="105"/>
      <c r="I33" s="103"/>
      <c r="J33" s="104"/>
      <c r="K33" s="105"/>
      <c r="L33" s="103"/>
      <c r="M33" s="104"/>
      <c r="N33" s="105"/>
      <c r="O33" s="103"/>
      <c r="P33" s="104"/>
      <c r="Q33" s="105"/>
      <c r="R33" s="103"/>
      <c r="S33" s="104"/>
      <c r="T33" s="105"/>
      <c r="U33" s="103"/>
      <c r="V33" s="104"/>
      <c r="W33" s="105"/>
      <c r="X33" s="103"/>
      <c r="Y33" s="104"/>
      <c r="Z33" s="105"/>
      <c r="AA33" s="103"/>
      <c r="AB33" s="104"/>
      <c r="AC33" s="105"/>
    </row>
    <row r="34" spans="1:31" ht="23.1" customHeight="1">
      <c r="A34" s="120"/>
      <c r="B34" s="121"/>
      <c r="C34" s="103"/>
      <c r="D34" s="104"/>
      <c r="E34" s="105"/>
      <c r="F34" s="103"/>
      <c r="G34" s="104"/>
      <c r="H34" s="105"/>
      <c r="I34" s="103"/>
      <c r="J34" s="104"/>
      <c r="K34" s="105"/>
      <c r="L34" s="103"/>
      <c r="M34" s="104"/>
      <c r="N34" s="105"/>
      <c r="O34" s="103"/>
      <c r="P34" s="104"/>
      <c r="Q34" s="105"/>
      <c r="R34" s="103"/>
      <c r="S34" s="104"/>
      <c r="T34" s="105"/>
      <c r="U34" s="103"/>
      <c r="V34" s="104"/>
      <c r="W34" s="105"/>
      <c r="X34" s="103"/>
      <c r="Y34" s="104"/>
      <c r="Z34" s="105"/>
      <c r="AA34" s="103"/>
      <c r="AB34" s="104"/>
      <c r="AC34" s="105"/>
    </row>
    <row r="35" spans="1:31" ht="23.1" customHeight="1">
      <c r="A35" s="120"/>
      <c r="B35" s="121"/>
      <c r="C35" s="103"/>
      <c r="D35" s="104"/>
      <c r="E35" s="105"/>
      <c r="F35" s="103"/>
      <c r="G35" s="104"/>
      <c r="H35" s="105"/>
      <c r="I35" s="103"/>
      <c r="J35" s="104"/>
      <c r="K35" s="105"/>
      <c r="L35" s="103"/>
      <c r="M35" s="104"/>
      <c r="N35" s="105"/>
      <c r="O35" s="103"/>
      <c r="P35" s="104"/>
      <c r="Q35" s="105"/>
      <c r="R35" s="103"/>
      <c r="S35" s="104"/>
      <c r="T35" s="105"/>
      <c r="U35" s="103"/>
      <c r="V35" s="104"/>
      <c r="W35" s="105"/>
      <c r="X35" s="103"/>
      <c r="Y35" s="104"/>
      <c r="Z35" s="105"/>
      <c r="AA35" s="103"/>
      <c r="AB35" s="104"/>
      <c r="AC35" s="105"/>
    </row>
    <row r="36" spans="1:31" ht="23.1" customHeight="1">
      <c r="A36" s="120"/>
      <c r="B36" s="121"/>
      <c r="C36" s="103"/>
      <c r="D36" s="104"/>
      <c r="E36" s="105"/>
      <c r="F36" s="103"/>
      <c r="G36" s="104"/>
      <c r="H36" s="105"/>
      <c r="I36" s="103"/>
      <c r="J36" s="104"/>
      <c r="K36" s="105"/>
      <c r="L36" s="103"/>
      <c r="M36" s="104"/>
      <c r="N36" s="105"/>
      <c r="O36" s="103"/>
      <c r="P36" s="104"/>
      <c r="Q36" s="105"/>
      <c r="R36" s="103"/>
      <c r="S36" s="104"/>
      <c r="T36" s="105"/>
      <c r="U36" s="103"/>
      <c r="V36" s="104"/>
      <c r="W36" s="105"/>
      <c r="X36" s="103"/>
      <c r="Y36" s="104"/>
      <c r="Z36" s="105"/>
      <c r="AA36" s="103"/>
      <c r="AB36" s="104"/>
      <c r="AC36" s="105"/>
    </row>
    <row r="37" spans="1:31" ht="23.1" customHeight="1">
      <c r="A37" s="120"/>
      <c r="B37" s="121"/>
      <c r="C37" s="103"/>
      <c r="D37" s="104"/>
      <c r="E37" s="105"/>
      <c r="F37" s="103"/>
      <c r="G37" s="104"/>
      <c r="H37" s="105"/>
      <c r="I37" s="103"/>
      <c r="J37" s="104"/>
      <c r="K37" s="105"/>
      <c r="L37" s="103"/>
      <c r="M37" s="104"/>
      <c r="N37" s="105"/>
      <c r="O37" s="103"/>
      <c r="P37" s="104"/>
      <c r="Q37" s="105"/>
      <c r="R37" s="103"/>
      <c r="S37" s="104"/>
      <c r="T37" s="105"/>
      <c r="U37" s="103"/>
      <c r="V37" s="104"/>
      <c r="W37" s="105"/>
      <c r="X37" s="103"/>
      <c r="Y37" s="104"/>
      <c r="Z37" s="105"/>
      <c r="AA37" s="103"/>
      <c r="AB37" s="104"/>
      <c r="AC37" s="105"/>
    </row>
    <row r="38" spans="1:31" ht="23.1" customHeight="1">
      <c r="A38" s="120"/>
      <c r="B38" s="121"/>
      <c r="C38" s="103"/>
      <c r="D38" s="104"/>
      <c r="E38" s="105"/>
      <c r="F38" s="103"/>
      <c r="G38" s="104"/>
      <c r="H38" s="105"/>
      <c r="I38" s="103"/>
      <c r="J38" s="104"/>
      <c r="K38" s="105"/>
      <c r="L38" s="103"/>
      <c r="M38" s="104"/>
      <c r="N38" s="105"/>
      <c r="O38" s="103"/>
      <c r="P38" s="104"/>
      <c r="Q38" s="105"/>
      <c r="R38" s="103"/>
      <c r="S38" s="104"/>
      <c r="T38" s="105"/>
      <c r="U38" s="103"/>
      <c r="V38" s="104"/>
      <c r="W38" s="105"/>
      <c r="X38" s="103"/>
      <c r="Y38" s="104"/>
      <c r="Z38" s="105"/>
      <c r="AA38" s="103"/>
      <c r="AB38" s="104"/>
      <c r="AC38" s="105"/>
    </row>
    <row r="39" spans="1:31" ht="23.1" customHeight="1">
      <c r="A39" s="120"/>
      <c r="B39" s="121"/>
      <c r="C39" s="103"/>
      <c r="D39" s="104"/>
      <c r="E39" s="105"/>
      <c r="F39" s="103"/>
      <c r="G39" s="104"/>
      <c r="H39" s="105"/>
      <c r="I39" s="103"/>
      <c r="J39" s="104"/>
      <c r="K39" s="105"/>
      <c r="L39" s="103"/>
      <c r="M39" s="104"/>
      <c r="N39" s="105"/>
      <c r="O39" s="103"/>
      <c r="P39" s="104"/>
      <c r="Q39" s="105"/>
      <c r="R39" s="103"/>
      <c r="S39" s="104"/>
      <c r="T39" s="105"/>
      <c r="U39" s="103"/>
      <c r="V39" s="104"/>
      <c r="W39" s="105"/>
      <c r="X39" s="103"/>
      <c r="Y39" s="104"/>
      <c r="Z39" s="105"/>
      <c r="AA39" s="103"/>
      <c r="AB39" s="104"/>
      <c r="AC39" s="105"/>
    </row>
    <row r="40" spans="1:31" ht="23.1" customHeight="1">
      <c r="A40" s="120"/>
      <c r="B40" s="92"/>
      <c r="C40" s="106"/>
      <c r="D40" s="107"/>
      <c r="E40" s="108"/>
      <c r="F40" s="106"/>
      <c r="G40" s="107"/>
      <c r="H40" s="108"/>
      <c r="I40" s="106"/>
      <c r="J40" s="107"/>
      <c r="K40" s="108"/>
      <c r="L40" s="106"/>
      <c r="M40" s="107"/>
      <c r="N40" s="108"/>
      <c r="O40" s="106"/>
      <c r="P40" s="107"/>
      <c r="Q40" s="108"/>
      <c r="R40" s="106"/>
      <c r="S40" s="107"/>
      <c r="T40" s="108"/>
      <c r="U40" s="106"/>
      <c r="V40" s="107"/>
      <c r="W40" s="108"/>
      <c r="X40" s="106"/>
      <c r="Y40" s="107"/>
      <c r="Z40" s="108"/>
      <c r="AA40" s="106"/>
      <c r="AB40" s="107"/>
      <c r="AC40" s="108"/>
    </row>
    <row r="41" spans="1:31" ht="23.1" customHeight="1">
      <c r="A41" s="99"/>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1"/>
    </row>
    <row r="42" spans="1:31" ht="23.1" customHeight="1">
      <c r="A42" s="98" t="s">
        <v>82</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96"/>
      <c r="AD42" s="111"/>
      <c r="AE42" s="111"/>
    </row>
    <row r="43" spans="1:31" ht="23.1" customHeight="1">
      <c r="A43" s="98" t="s">
        <v>81</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96"/>
      <c r="AD43" s="111"/>
      <c r="AE43" s="111"/>
    </row>
    <row r="44" spans="1:31" ht="23.1" customHeight="1">
      <c r="A44" s="98"/>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96"/>
      <c r="AD44" s="111"/>
      <c r="AE44" s="111"/>
    </row>
    <row r="45" spans="1:31" ht="23.1" customHeight="1">
      <c r="A45" s="91"/>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102" t="str">
        <f ca="1">"Adapted from Statistics Canada, "&amp;TEXT(TODAY(),"MMMM YYYY")&amp;". This does not constitute an endorsement by Statistics Canada of this product."</f>
        <v>Adapted from Statistics Canada, May 2026. This does not constitute an endorsement by Statistics Canada of this product.</v>
      </c>
      <c r="AD45" s="111"/>
      <c r="AE45" s="111"/>
    </row>
    <row r="46" spans="1:31" ht="23.1" customHeight="1">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row>
    <row r="47" spans="1:31" ht="23.1" customHeight="1">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row>
    <row r="48" spans="1:31" ht="16.5" customHeight="1"/>
  </sheetData>
  <mergeCells count="14">
    <mergeCell ref="U3:W3"/>
    <mergeCell ref="X3:Z3"/>
    <mergeCell ref="AA3:AC3"/>
    <mergeCell ref="A15:AC15"/>
    <mergeCell ref="A1:AC1"/>
    <mergeCell ref="C2:K2"/>
    <mergeCell ref="L2:T2"/>
    <mergeCell ref="U2:AC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43"/>
  <sheetViews>
    <sheetView view="pageBreakPreview" zoomScale="55" zoomScaleNormal="70" zoomScaleSheetLayoutView="55" workbookViewId="0">
      <selection activeCell="C20" sqref="C20"/>
    </sheetView>
  </sheetViews>
  <sheetFormatPr defaultColWidth="11.44140625" defaultRowHeight="14.4"/>
  <cols>
    <col min="1" max="29" width="10.6640625" customWidth="1"/>
    <col min="30" max="30" width="5" customWidth="1"/>
  </cols>
  <sheetData>
    <row r="1" spans="1:29" ht="26.1" customHeight="1">
      <c r="A1" s="148" t="str">
        <f ca="1" xml:space="preserve"> "BRITISH COLUMBIA - PART., UNEMP., AND EMP. RATE BY AGE AND GENDER - UNADJUSTED - " &amp; TEXT(EDATE(TODAY(),-1),"MMMM YYYY")</f>
        <v>BRITISH COLUMBIA - PART., UNEMP., AND EMP. RATE BY AGE AND GENDER - UNADJUSTED - April 2026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50"/>
    </row>
    <row r="2" spans="1:29" ht="23.1" customHeight="1">
      <c r="A2" s="109"/>
      <c r="B2" s="110"/>
      <c r="C2" s="163" t="s">
        <v>18</v>
      </c>
      <c r="D2" s="164"/>
      <c r="E2" s="164"/>
      <c r="F2" s="164"/>
      <c r="G2" s="164"/>
      <c r="H2" s="164"/>
      <c r="I2" s="164"/>
      <c r="J2" s="164"/>
      <c r="K2" s="165"/>
      <c r="L2" s="163" t="s">
        <v>27</v>
      </c>
      <c r="M2" s="164"/>
      <c r="N2" s="164"/>
      <c r="O2" s="164"/>
      <c r="P2" s="164"/>
      <c r="Q2" s="164"/>
      <c r="R2" s="164"/>
      <c r="S2" s="164"/>
      <c r="T2" s="165"/>
      <c r="U2" s="163" t="s">
        <v>28</v>
      </c>
      <c r="V2" s="164"/>
      <c r="W2" s="164"/>
      <c r="X2" s="164"/>
      <c r="Y2" s="164"/>
      <c r="Z2" s="164"/>
      <c r="AA2" s="164"/>
      <c r="AB2" s="164"/>
      <c r="AC2" s="165"/>
    </row>
    <row r="3" spans="1:29" ht="24" customHeight="1">
      <c r="A3" s="98"/>
      <c r="B3" s="111"/>
      <c r="C3" s="160" t="s">
        <v>84</v>
      </c>
      <c r="D3" s="161"/>
      <c r="E3" s="162"/>
      <c r="F3" s="163" t="s">
        <v>83</v>
      </c>
      <c r="G3" s="164"/>
      <c r="H3" s="165"/>
      <c r="I3" s="163" t="s">
        <v>85</v>
      </c>
      <c r="J3" s="164"/>
      <c r="K3" s="165"/>
      <c r="L3" s="160" t="s">
        <v>84</v>
      </c>
      <c r="M3" s="161"/>
      <c r="N3" s="162"/>
      <c r="O3" s="163" t="s">
        <v>83</v>
      </c>
      <c r="P3" s="164"/>
      <c r="Q3" s="165"/>
      <c r="R3" s="163" t="s">
        <v>85</v>
      </c>
      <c r="S3" s="164"/>
      <c r="T3" s="165"/>
      <c r="U3" s="160" t="s">
        <v>84</v>
      </c>
      <c r="V3" s="161"/>
      <c r="W3" s="162"/>
      <c r="X3" s="163" t="s">
        <v>83</v>
      </c>
      <c r="Y3" s="164"/>
      <c r="Z3" s="165"/>
      <c r="AA3" s="163" t="s">
        <v>85</v>
      </c>
      <c r="AB3" s="164"/>
      <c r="AC3" s="165"/>
    </row>
    <row r="4" spans="1:29" ht="23.1" customHeight="1">
      <c r="A4" s="98"/>
      <c r="B4" s="111"/>
      <c r="C4" s="112" t="s">
        <v>36</v>
      </c>
      <c r="D4" s="112" t="s">
        <v>49</v>
      </c>
      <c r="E4" s="112" t="s">
        <v>50</v>
      </c>
      <c r="F4" s="113" t="s">
        <v>36</v>
      </c>
      <c r="G4" s="113" t="s">
        <v>49</v>
      </c>
      <c r="H4" s="113" t="s">
        <v>50</v>
      </c>
      <c r="I4" s="112" t="s">
        <v>36</v>
      </c>
      <c r="J4" s="112" t="s">
        <v>49</v>
      </c>
      <c r="K4" s="112" t="s">
        <v>50</v>
      </c>
      <c r="L4" s="112" t="s">
        <v>36</v>
      </c>
      <c r="M4" s="112" t="s">
        <v>49</v>
      </c>
      <c r="N4" s="112" t="s">
        <v>50</v>
      </c>
      <c r="O4" s="112" t="s">
        <v>36</v>
      </c>
      <c r="P4" s="112" t="s">
        <v>49</v>
      </c>
      <c r="Q4" s="112" t="s">
        <v>50</v>
      </c>
      <c r="R4" s="112" t="s">
        <v>36</v>
      </c>
      <c r="S4" s="112" t="s">
        <v>49</v>
      </c>
      <c r="T4" s="112" t="s">
        <v>50</v>
      </c>
      <c r="U4" s="112" t="s">
        <v>36</v>
      </c>
      <c r="V4" s="112" t="s">
        <v>49</v>
      </c>
      <c r="W4" s="112" t="s">
        <v>50</v>
      </c>
      <c r="X4" s="112" t="s">
        <v>36</v>
      </c>
      <c r="Y4" s="112" t="s">
        <v>49</v>
      </c>
      <c r="Z4" s="112" t="s">
        <v>50</v>
      </c>
      <c r="AA4" s="112" t="s">
        <v>36</v>
      </c>
      <c r="AB4" s="112" t="s">
        <v>49</v>
      </c>
      <c r="AC4" s="112" t="s">
        <v>50</v>
      </c>
    </row>
    <row r="5" spans="1:29" ht="23.1" customHeight="1">
      <c r="A5" s="98"/>
      <c r="B5" s="111">
        <v>2016</v>
      </c>
      <c r="C5" s="114">
        <v>65.2</v>
      </c>
      <c r="D5" s="115">
        <v>64.2</v>
      </c>
      <c r="E5" s="116">
        <v>65.400000000000006</v>
      </c>
      <c r="F5" s="114">
        <v>6.1</v>
      </c>
      <c r="G5" s="115">
        <v>10.1</v>
      </c>
      <c r="H5" s="116">
        <v>5.4</v>
      </c>
      <c r="I5" s="114">
        <v>61.2</v>
      </c>
      <c r="J5" s="115">
        <v>57.7</v>
      </c>
      <c r="K5" s="116">
        <v>61.8</v>
      </c>
      <c r="L5" s="114">
        <v>69.5</v>
      </c>
      <c r="M5" s="115">
        <v>62.9</v>
      </c>
      <c r="N5" s="116">
        <v>70.7</v>
      </c>
      <c r="O5" s="114">
        <v>6.6</v>
      </c>
      <c r="P5" s="115">
        <v>11.4</v>
      </c>
      <c r="Q5" s="116">
        <v>5.8</v>
      </c>
      <c r="R5" s="114">
        <v>65</v>
      </c>
      <c r="S5" s="115">
        <v>55.7</v>
      </c>
      <c r="T5" s="116">
        <v>66.599999999999994</v>
      </c>
      <c r="U5" s="114">
        <v>61</v>
      </c>
      <c r="V5" s="115">
        <v>65.599999999999994</v>
      </c>
      <c r="W5" s="116">
        <v>60.3</v>
      </c>
      <c r="X5" s="114">
        <v>5.5</v>
      </c>
      <c r="Y5" s="115">
        <v>8.6999999999999993</v>
      </c>
      <c r="Z5" s="116">
        <v>5</v>
      </c>
      <c r="AA5" s="114">
        <v>57.6</v>
      </c>
      <c r="AB5" s="115">
        <v>59.9</v>
      </c>
      <c r="AC5" s="116">
        <v>57.3</v>
      </c>
    </row>
    <row r="6" spans="1:29" ht="23.1" customHeight="1">
      <c r="A6" s="98"/>
      <c r="B6" s="111">
        <v>2017</v>
      </c>
      <c r="C6" s="117">
        <v>66.099999999999994</v>
      </c>
      <c r="D6" s="118">
        <v>67.900000000000006</v>
      </c>
      <c r="E6" s="119">
        <v>65.8</v>
      </c>
      <c r="F6" s="117">
        <v>5.3</v>
      </c>
      <c r="G6" s="118">
        <v>8.5</v>
      </c>
      <c r="H6" s="119">
        <v>4.7</v>
      </c>
      <c r="I6" s="117">
        <v>62.6</v>
      </c>
      <c r="J6" s="118">
        <v>62.1</v>
      </c>
      <c r="K6" s="119">
        <v>62.7</v>
      </c>
      <c r="L6" s="117">
        <v>70.3</v>
      </c>
      <c r="M6" s="118">
        <v>67.3</v>
      </c>
      <c r="N6" s="119">
        <v>70.900000000000006</v>
      </c>
      <c r="O6" s="117">
        <v>5.6</v>
      </c>
      <c r="P6" s="118">
        <v>10.4</v>
      </c>
      <c r="Q6" s="119">
        <v>4.8</v>
      </c>
      <c r="R6" s="117">
        <v>66.400000000000006</v>
      </c>
      <c r="S6" s="118">
        <v>60.3</v>
      </c>
      <c r="T6" s="119">
        <v>67.5</v>
      </c>
      <c r="U6" s="117">
        <v>62.1</v>
      </c>
      <c r="V6" s="118">
        <v>68.5</v>
      </c>
      <c r="W6" s="119">
        <v>61</v>
      </c>
      <c r="X6" s="117">
        <v>5</v>
      </c>
      <c r="Y6" s="118">
        <v>6.6</v>
      </c>
      <c r="Z6" s="119">
        <v>4.7</v>
      </c>
      <c r="AA6" s="117">
        <v>59</v>
      </c>
      <c r="AB6" s="118">
        <v>64</v>
      </c>
      <c r="AC6" s="119">
        <v>58.2</v>
      </c>
    </row>
    <row r="7" spans="1:29" ht="23.1" customHeight="1">
      <c r="A7" s="98"/>
      <c r="B7" s="111">
        <v>2018</v>
      </c>
      <c r="C7" s="117">
        <v>65.7</v>
      </c>
      <c r="D7" s="118">
        <v>66.2</v>
      </c>
      <c r="E7" s="119">
        <v>65.599999999999994</v>
      </c>
      <c r="F7" s="117">
        <v>4.5999999999999996</v>
      </c>
      <c r="G7" s="118">
        <v>7.5</v>
      </c>
      <c r="H7" s="119">
        <v>4.2</v>
      </c>
      <c r="I7" s="117">
        <v>62.6</v>
      </c>
      <c r="J7" s="118">
        <v>61.2</v>
      </c>
      <c r="K7" s="119">
        <v>62.9</v>
      </c>
      <c r="L7" s="117">
        <v>69.900000000000006</v>
      </c>
      <c r="M7" s="118">
        <v>64.7</v>
      </c>
      <c r="N7" s="119">
        <v>70.8</v>
      </c>
      <c r="O7" s="117">
        <v>4.7</v>
      </c>
      <c r="P7" s="118">
        <v>8.3000000000000007</v>
      </c>
      <c r="Q7" s="119">
        <v>4.0999999999999996</v>
      </c>
      <c r="R7" s="117">
        <v>66.599999999999994</v>
      </c>
      <c r="S7" s="118">
        <v>59.3</v>
      </c>
      <c r="T7" s="119">
        <v>67.900000000000006</v>
      </c>
      <c r="U7" s="117">
        <v>61.6</v>
      </c>
      <c r="V7" s="118">
        <v>67.8</v>
      </c>
      <c r="W7" s="119">
        <v>60.7</v>
      </c>
      <c r="X7" s="117">
        <v>4.5999999999999996</v>
      </c>
      <c r="Y7" s="118">
        <v>6.7</v>
      </c>
      <c r="Z7" s="119">
        <v>4.2</v>
      </c>
      <c r="AA7" s="117">
        <v>58.8</v>
      </c>
      <c r="AB7" s="118">
        <v>63.3</v>
      </c>
      <c r="AC7" s="119">
        <v>58.1</v>
      </c>
    </row>
    <row r="8" spans="1:29" ht="23.1" customHeight="1">
      <c r="A8" s="98"/>
      <c r="B8" s="111">
        <v>2019</v>
      </c>
      <c r="C8" s="117">
        <v>66.5</v>
      </c>
      <c r="D8" s="118">
        <v>67</v>
      </c>
      <c r="E8" s="119">
        <v>66.400000000000006</v>
      </c>
      <c r="F8" s="117">
        <v>4.8</v>
      </c>
      <c r="G8" s="118">
        <v>9.1999999999999993</v>
      </c>
      <c r="H8" s="119">
        <v>4.0999999999999996</v>
      </c>
      <c r="I8" s="117">
        <v>63.3</v>
      </c>
      <c r="J8" s="118">
        <v>60.9</v>
      </c>
      <c r="K8" s="119">
        <v>63.7</v>
      </c>
      <c r="L8" s="117">
        <v>70.599999999999994</v>
      </c>
      <c r="M8" s="118">
        <v>65.599999999999994</v>
      </c>
      <c r="N8" s="119">
        <v>71.400000000000006</v>
      </c>
      <c r="O8" s="117">
        <v>4.8</v>
      </c>
      <c r="P8" s="118">
        <v>10.199999999999999</v>
      </c>
      <c r="Q8" s="119">
        <v>3.9</v>
      </c>
      <c r="R8" s="117">
        <v>67.2</v>
      </c>
      <c r="S8" s="118">
        <v>58.9</v>
      </c>
      <c r="T8" s="119">
        <v>68.7</v>
      </c>
      <c r="U8" s="117">
        <v>62.5</v>
      </c>
      <c r="V8" s="118">
        <v>68.5</v>
      </c>
      <c r="W8" s="119">
        <v>61.6</v>
      </c>
      <c r="X8" s="117">
        <v>4.9000000000000004</v>
      </c>
      <c r="Y8" s="118">
        <v>8.1</v>
      </c>
      <c r="Z8" s="119">
        <v>4.3</v>
      </c>
      <c r="AA8" s="117">
        <v>59.5</v>
      </c>
      <c r="AB8" s="118">
        <v>62.9</v>
      </c>
      <c r="AC8" s="119">
        <v>58.9</v>
      </c>
    </row>
    <row r="9" spans="1:29" ht="23.1" customHeight="1">
      <c r="A9" s="98"/>
      <c r="B9" s="111">
        <v>2020</v>
      </c>
      <c r="C9" s="117">
        <v>64.5</v>
      </c>
      <c r="D9" s="118">
        <v>61.6</v>
      </c>
      <c r="E9" s="119">
        <v>64.900000000000006</v>
      </c>
      <c r="F9" s="117">
        <v>9.1</v>
      </c>
      <c r="G9" s="118">
        <v>18.899999999999999</v>
      </c>
      <c r="H9" s="119">
        <v>7.6</v>
      </c>
      <c r="I9" s="117">
        <v>58.6</v>
      </c>
      <c r="J9" s="118">
        <v>50</v>
      </c>
      <c r="K9" s="119">
        <v>60</v>
      </c>
      <c r="L9" s="117">
        <v>69</v>
      </c>
      <c r="M9" s="118">
        <v>62.4</v>
      </c>
      <c r="N9" s="119">
        <v>70.099999999999994</v>
      </c>
      <c r="O9" s="117">
        <v>9.1999999999999993</v>
      </c>
      <c r="P9" s="118">
        <v>19.399999999999999</v>
      </c>
      <c r="Q9" s="119">
        <v>7.6</v>
      </c>
      <c r="R9" s="117">
        <v>62.6</v>
      </c>
      <c r="S9" s="118">
        <v>50.3</v>
      </c>
      <c r="T9" s="119">
        <v>64.7</v>
      </c>
      <c r="U9" s="117">
        <v>60.1</v>
      </c>
      <c r="V9" s="118">
        <v>60.9</v>
      </c>
      <c r="W9" s="119">
        <v>60</v>
      </c>
      <c r="X9" s="117">
        <v>9.1</v>
      </c>
      <c r="Y9" s="118">
        <v>18.3</v>
      </c>
      <c r="Z9" s="119">
        <v>7.6</v>
      </c>
      <c r="AA9" s="117">
        <v>54.7</v>
      </c>
      <c r="AB9" s="118">
        <v>49.7</v>
      </c>
      <c r="AC9" s="119">
        <v>55.4</v>
      </c>
    </row>
    <row r="10" spans="1:29" ht="23.1" customHeight="1">
      <c r="A10" s="98"/>
      <c r="B10" s="111">
        <v>2021</v>
      </c>
      <c r="C10" s="117">
        <v>65.900000000000006</v>
      </c>
      <c r="D10" s="118">
        <v>65.900000000000006</v>
      </c>
      <c r="E10" s="119">
        <v>65.900000000000006</v>
      </c>
      <c r="F10" s="117">
        <v>6.6</v>
      </c>
      <c r="G10" s="118">
        <v>12.3</v>
      </c>
      <c r="H10" s="119">
        <v>5.7</v>
      </c>
      <c r="I10" s="117">
        <v>61.6</v>
      </c>
      <c r="J10" s="118">
        <v>57.9</v>
      </c>
      <c r="K10" s="119">
        <v>62.2</v>
      </c>
      <c r="L10" s="117">
        <v>70.5</v>
      </c>
      <c r="M10" s="118">
        <v>65.7</v>
      </c>
      <c r="N10" s="119">
        <v>71.2</v>
      </c>
      <c r="O10" s="117">
        <v>6.5</v>
      </c>
      <c r="P10" s="118">
        <v>12.6</v>
      </c>
      <c r="Q10" s="119">
        <v>5.6</v>
      </c>
      <c r="R10" s="117">
        <v>65.900000000000006</v>
      </c>
      <c r="S10" s="118">
        <v>57.5</v>
      </c>
      <c r="T10" s="119">
        <v>67.2</v>
      </c>
      <c r="U10" s="117">
        <v>61.5</v>
      </c>
      <c r="V10" s="118">
        <v>66.2</v>
      </c>
      <c r="W10" s="119">
        <v>60.8</v>
      </c>
      <c r="X10" s="117">
        <v>6.6</v>
      </c>
      <c r="Y10" s="118">
        <v>11.9</v>
      </c>
      <c r="Z10" s="119">
        <v>5.7</v>
      </c>
      <c r="AA10" s="117">
        <v>57.4</v>
      </c>
      <c r="AB10" s="118">
        <v>58.3</v>
      </c>
      <c r="AC10" s="119">
        <v>57.3</v>
      </c>
    </row>
    <row r="11" spans="1:29" ht="23.1" customHeight="1">
      <c r="A11" s="98"/>
      <c r="B11" s="111">
        <v>2022</v>
      </c>
      <c r="C11" s="117">
        <v>65.5</v>
      </c>
      <c r="D11" s="118">
        <v>66.5</v>
      </c>
      <c r="E11" s="119">
        <v>65.400000000000006</v>
      </c>
      <c r="F11" s="117">
        <v>4.5999999999999996</v>
      </c>
      <c r="G11" s="118">
        <v>8.9</v>
      </c>
      <c r="H11" s="119">
        <v>4</v>
      </c>
      <c r="I11" s="117">
        <v>62.5</v>
      </c>
      <c r="J11" s="118">
        <v>60.5</v>
      </c>
      <c r="K11" s="119">
        <v>62.8</v>
      </c>
      <c r="L11" s="117">
        <v>69.3</v>
      </c>
      <c r="M11" s="118">
        <v>64.5</v>
      </c>
      <c r="N11" s="119">
        <v>70.099999999999994</v>
      </c>
      <c r="O11" s="117">
        <v>4.9000000000000004</v>
      </c>
      <c r="P11" s="118">
        <v>10.8</v>
      </c>
      <c r="Q11" s="119">
        <v>4</v>
      </c>
      <c r="R11" s="117">
        <v>65.900000000000006</v>
      </c>
      <c r="S11" s="118">
        <v>57.5</v>
      </c>
      <c r="T11" s="119">
        <v>67.3</v>
      </c>
      <c r="U11" s="117">
        <v>61.9</v>
      </c>
      <c r="V11" s="118">
        <v>68.5</v>
      </c>
      <c r="W11" s="119">
        <v>60.9</v>
      </c>
      <c r="X11" s="117">
        <v>4.4000000000000004</v>
      </c>
      <c r="Y11" s="118">
        <v>7.1</v>
      </c>
      <c r="Z11" s="119">
        <v>4</v>
      </c>
      <c r="AA11" s="117">
        <v>59.1</v>
      </c>
      <c r="AB11" s="118">
        <v>63.6</v>
      </c>
      <c r="AC11" s="119">
        <v>58.5</v>
      </c>
    </row>
    <row r="12" spans="1:29" ht="23.1" customHeight="1">
      <c r="A12" s="98"/>
      <c r="B12" s="111">
        <v>2023</v>
      </c>
      <c r="C12" s="117">
        <v>65.8</v>
      </c>
      <c r="D12" s="118">
        <v>65.599999999999994</v>
      </c>
      <c r="E12" s="119">
        <v>65.8</v>
      </c>
      <c r="F12" s="117">
        <v>5.2</v>
      </c>
      <c r="G12" s="118">
        <v>9.6</v>
      </c>
      <c r="H12" s="119">
        <v>4.5</v>
      </c>
      <c r="I12" s="117">
        <v>62.4</v>
      </c>
      <c r="J12" s="118">
        <v>59.3</v>
      </c>
      <c r="K12" s="119">
        <v>62.8</v>
      </c>
      <c r="L12" s="117">
        <v>69.7</v>
      </c>
      <c r="M12" s="118">
        <v>65.599999999999994</v>
      </c>
      <c r="N12" s="119">
        <v>70.3</v>
      </c>
      <c r="O12" s="117">
        <v>5.2</v>
      </c>
      <c r="P12" s="118">
        <v>9.8000000000000007</v>
      </c>
      <c r="Q12" s="119">
        <v>4.5</v>
      </c>
      <c r="R12" s="117">
        <v>66.099999999999994</v>
      </c>
      <c r="S12" s="118">
        <v>59.2</v>
      </c>
      <c r="T12" s="119">
        <v>67.2</v>
      </c>
      <c r="U12" s="117">
        <v>62</v>
      </c>
      <c r="V12" s="118">
        <v>65.599999999999994</v>
      </c>
      <c r="W12" s="119">
        <v>61.5</v>
      </c>
      <c r="X12" s="117">
        <v>5.2</v>
      </c>
      <c r="Y12" s="118">
        <v>9.3000000000000007</v>
      </c>
      <c r="Z12" s="119">
        <v>4.5999999999999996</v>
      </c>
      <c r="AA12" s="117">
        <v>58.8</v>
      </c>
      <c r="AB12" s="118">
        <v>59.5</v>
      </c>
      <c r="AC12" s="119">
        <v>58.7</v>
      </c>
    </row>
    <row r="13" spans="1:29" ht="23.1" customHeight="1">
      <c r="A13" s="98"/>
      <c r="B13" s="111">
        <v>2024</v>
      </c>
      <c r="C13" s="117">
        <v>65.2</v>
      </c>
      <c r="D13" s="118">
        <v>62.6</v>
      </c>
      <c r="E13" s="119">
        <v>65.599999999999994</v>
      </c>
      <c r="F13" s="117">
        <v>5.6</v>
      </c>
      <c r="G13" s="118">
        <v>11.4</v>
      </c>
      <c r="H13" s="119">
        <v>4.7</v>
      </c>
      <c r="I13" s="117">
        <v>61.6</v>
      </c>
      <c r="J13" s="118">
        <v>55.5</v>
      </c>
      <c r="K13" s="119">
        <v>62.6</v>
      </c>
      <c r="L13" s="117">
        <v>69.599999999999994</v>
      </c>
      <c r="M13" s="118">
        <v>62.6</v>
      </c>
      <c r="N13" s="119">
        <v>70.8</v>
      </c>
      <c r="O13" s="117">
        <v>5.5</v>
      </c>
      <c r="P13" s="118">
        <v>11.4</v>
      </c>
      <c r="Q13" s="119">
        <v>4.5999999999999996</v>
      </c>
      <c r="R13" s="117">
        <v>65.8</v>
      </c>
      <c r="S13" s="118">
        <v>55.5</v>
      </c>
      <c r="T13" s="119">
        <v>67.5</v>
      </c>
      <c r="U13" s="117">
        <v>61</v>
      </c>
      <c r="V13" s="118">
        <v>62.6</v>
      </c>
      <c r="W13" s="119">
        <v>60.7</v>
      </c>
      <c r="X13" s="117">
        <v>5.7</v>
      </c>
      <c r="Y13" s="118">
        <v>11.4</v>
      </c>
      <c r="Z13" s="119">
        <v>4.8</v>
      </c>
      <c r="AA13" s="117">
        <v>57.5</v>
      </c>
      <c r="AB13" s="118">
        <v>55.5</v>
      </c>
      <c r="AC13" s="119">
        <v>57.8</v>
      </c>
    </row>
    <row r="14" spans="1:29" ht="23.1" customHeight="1">
      <c r="A14" s="98"/>
      <c r="B14" s="111">
        <v>2025</v>
      </c>
      <c r="C14" s="117">
        <v>65</v>
      </c>
      <c r="D14" s="118">
        <v>60.3</v>
      </c>
      <c r="E14" s="119">
        <v>65.7</v>
      </c>
      <c r="F14" s="117">
        <v>6.2</v>
      </c>
      <c r="G14" s="118">
        <v>13.4</v>
      </c>
      <c r="H14" s="119">
        <v>5.0999999999999996</v>
      </c>
      <c r="I14" s="117">
        <v>60.9</v>
      </c>
      <c r="J14" s="118">
        <v>52.2</v>
      </c>
      <c r="K14" s="119">
        <v>62.3</v>
      </c>
      <c r="L14" s="117">
        <v>69.5</v>
      </c>
      <c r="M14" s="118">
        <v>62.1</v>
      </c>
      <c r="N14" s="119">
        <v>70.8</v>
      </c>
      <c r="O14" s="117">
        <v>6.2</v>
      </c>
      <c r="P14" s="118">
        <v>12.5</v>
      </c>
      <c r="Q14" s="119">
        <v>5.2</v>
      </c>
      <c r="R14" s="117">
        <v>65.2</v>
      </c>
      <c r="S14" s="118">
        <v>54.3</v>
      </c>
      <c r="T14" s="119">
        <v>67.099999999999994</v>
      </c>
      <c r="U14" s="117">
        <v>60.6</v>
      </c>
      <c r="V14" s="118">
        <v>58.4</v>
      </c>
      <c r="W14" s="119">
        <v>60.9</v>
      </c>
      <c r="X14" s="117">
        <v>6.2</v>
      </c>
      <c r="Y14" s="118">
        <v>14.5</v>
      </c>
      <c r="Z14" s="119">
        <v>5</v>
      </c>
      <c r="AA14" s="117">
        <v>56.8</v>
      </c>
      <c r="AB14" s="118">
        <v>49.9</v>
      </c>
      <c r="AC14" s="119">
        <v>57.8</v>
      </c>
    </row>
    <row r="15" spans="1:29" ht="23.1" customHeight="1">
      <c r="A15" s="166" t="s">
        <v>45</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8"/>
    </row>
    <row r="16" spans="1:29" ht="23.1" customHeight="1">
      <c r="A16" s="120">
        <v>2025</v>
      </c>
      <c r="B16" s="121" t="s">
        <v>158</v>
      </c>
      <c r="C16" s="93">
        <v>64.5</v>
      </c>
      <c r="D16" s="94">
        <v>57.6</v>
      </c>
      <c r="E16" s="95">
        <v>65.7</v>
      </c>
      <c r="F16" s="93">
        <v>6.4</v>
      </c>
      <c r="G16" s="94">
        <v>12.1</v>
      </c>
      <c r="H16" s="95">
        <v>5.6</v>
      </c>
      <c r="I16" s="93">
        <v>60.4</v>
      </c>
      <c r="J16" s="94">
        <v>50.6</v>
      </c>
      <c r="K16" s="95">
        <v>62</v>
      </c>
      <c r="L16" s="93">
        <v>69.099999999999994</v>
      </c>
      <c r="M16" s="94">
        <v>60.1</v>
      </c>
      <c r="N16" s="95">
        <v>70.7</v>
      </c>
      <c r="O16" s="93">
        <v>6.1</v>
      </c>
      <c r="P16" s="94">
        <v>11.2</v>
      </c>
      <c r="Q16" s="95">
        <v>5.4</v>
      </c>
      <c r="R16" s="93">
        <v>64.900000000000006</v>
      </c>
      <c r="S16" s="94">
        <v>53.4</v>
      </c>
      <c r="T16" s="95">
        <v>66.8</v>
      </c>
      <c r="U16" s="93">
        <v>60.1</v>
      </c>
      <c r="V16" s="94">
        <v>54.9</v>
      </c>
      <c r="W16" s="95">
        <v>60.9</v>
      </c>
      <c r="X16" s="93">
        <v>6.7</v>
      </c>
      <c r="Y16" s="94">
        <v>13.2</v>
      </c>
      <c r="Z16" s="95">
        <v>5.7</v>
      </c>
      <c r="AA16" s="93">
        <v>56.1</v>
      </c>
      <c r="AB16" s="94">
        <v>47.6</v>
      </c>
      <c r="AC16" s="95">
        <v>57.4</v>
      </c>
    </row>
    <row r="17" spans="1:29" ht="23.1" customHeight="1">
      <c r="A17" s="120">
        <v>2025</v>
      </c>
      <c r="B17" s="121" t="s">
        <v>159</v>
      </c>
      <c r="C17" s="103">
        <v>64.5</v>
      </c>
      <c r="D17" s="104">
        <v>56.6</v>
      </c>
      <c r="E17" s="105">
        <v>65.8</v>
      </c>
      <c r="F17" s="103">
        <v>5.9</v>
      </c>
      <c r="G17" s="104">
        <v>12.6</v>
      </c>
      <c r="H17" s="105">
        <v>5</v>
      </c>
      <c r="I17" s="103">
        <v>60.6</v>
      </c>
      <c r="J17" s="104">
        <v>49.5</v>
      </c>
      <c r="K17" s="105">
        <v>62.5</v>
      </c>
      <c r="L17" s="103">
        <v>69.2</v>
      </c>
      <c r="M17" s="104">
        <v>59</v>
      </c>
      <c r="N17" s="105">
        <v>70.900000000000006</v>
      </c>
      <c r="O17" s="103">
        <v>6</v>
      </c>
      <c r="P17" s="104">
        <v>12.4</v>
      </c>
      <c r="Q17" s="105">
        <v>5.0999999999999996</v>
      </c>
      <c r="R17" s="103">
        <v>65</v>
      </c>
      <c r="S17" s="104">
        <v>51.7</v>
      </c>
      <c r="T17" s="105">
        <v>67.3</v>
      </c>
      <c r="U17" s="103">
        <v>59.9</v>
      </c>
      <c r="V17" s="104">
        <v>54</v>
      </c>
      <c r="W17" s="105">
        <v>60.8</v>
      </c>
      <c r="X17" s="103">
        <v>5.9</v>
      </c>
      <c r="Y17" s="104">
        <v>12.8</v>
      </c>
      <c r="Z17" s="105">
        <v>5</v>
      </c>
      <c r="AA17" s="103">
        <v>56.4</v>
      </c>
      <c r="AB17" s="104">
        <v>47.1</v>
      </c>
      <c r="AC17" s="105">
        <v>57.8</v>
      </c>
    </row>
    <row r="18" spans="1:29" ht="23.1" customHeight="1">
      <c r="A18" s="120">
        <v>2025</v>
      </c>
      <c r="B18" s="121" t="s">
        <v>160</v>
      </c>
      <c r="C18" s="103">
        <v>65</v>
      </c>
      <c r="D18" s="104">
        <v>57.9</v>
      </c>
      <c r="E18" s="105">
        <v>66.099999999999994</v>
      </c>
      <c r="F18" s="103">
        <v>6.2</v>
      </c>
      <c r="G18" s="104">
        <v>13.2</v>
      </c>
      <c r="H18" s="105">
        <v>5.2</v>
      </c>
      <c r="I18" s="103">
        <v>60.9</v>
      </c>
      <c r="J18" s="104">
        <v>50.3</v>
      </c>
      <c r="K18" s="105">
        <v>62.7</v>
      </c>
      <c r="L18" s="103">
        <v>69.099999999999994</v>
      </c>
      <c r="M18" s="104">
        <v>57.7</v>
      </c>
      <c r="N18" s="105">
        <v>71</v>
      </c>
      <c r="O18" s="103">
        <v>6.1</v>
      </c>
      <c r="P18" s="104">
        <v>11.7</v>
      </c>
      <c r="Q18" s="105">
        <v>5.3</v>
      </c>
      <c r="R18" s="103">
        <v>64.900000000000006</v>
      </c>
      <c r="S18" s="104">
        <v>50.9</v>
      </c>
      <c r="T18" s="105">
        <v>67.3</v>
      </c>
      <c r="U18" s="103">
        <v>61</v>
      </c>
      <c r="V18" s="104">
        <v>58.2</v>
      </c>
      <c r="W18" s="105">
        <v>61.4</v>
      </c>
      <c r="X18" s="103">
        <v>6.3</v>
      </c>
      <c r="Y18" s="104">
        <v>14.7</v>
      </c>
      <c r="Z18" s="105">
        <v>5.0999999999999996</v>
      </c>
      <c r="AA18" s="103">
        <v>57.1</v>
      </c>
      <c r="AB18" s="104">
        <v>49.6</v>
      </c>
      <c r="AC18" s="105">
        <v>58.3</v>
      </c>
    </row>
    <row r="19" spans="1:29" ht="23.1" customHeight="1">
      <c r="A19" s="120">
        <v>2025</v>
      </c>
      <c r="B19" s="121" t="s">
        <v>161</v>
      </c>
      <c r="C19" s="103">
        <v>65.099999999999994</v>
      </c>
      <c r="D19" s="104">
        <v>59.3</v>
      </c>
      <c r="E19" s="105">
        <v>66</v>
      </c>
      <c r="F19" s="103">
        <v>6.1</v>
      </c>
      <c r="G19" s="104">
        <v>13</v>
      </c>
      <c r="H19" s="105">
        <v>5.0999999999999996</v>
      </c>
      <c r="I19" s="103">
        <v>61.1</v>
      </c>
      <c r="J19" s="104">
        <v>51.6</v>
      </c>
      <c r="K19" s="105">
        <v>62.7</v>
      </c>
      <c r="L19" s="103">
        <v>69.400000000000006</v>
      </c>
      <c r="M19" s="104">
        <v>59.9</v>
      </c>
      <c r="N19" s="105">
        <v>71</v>
      </c>
      <c r="O19" s="103">
        <v>5.9</v>
      </c>
      <c r="P19" s="104">
        <v>11.7</v>
      </c>
      <c r="Q19" s="105">
        <v>5.0999999999999996</v>
      </c>
      <c r="R19" s="103">
        <v>65.2</v>
      </c>
      <c r="S19" s="104">
        <v>52.9</v>
      </c>
      <c r="T19" s="105">
        <v>67.3</v>
      </c>
      <c r="U19" s="103">
        <v>61</v>
      </c>
      <c r="V19" s="104">
        <v>58.7</v>
      </c>
      <c r="W19" s="105">
        <v>61.3</v>
      </c>
      <c r="X19" s="103">
        <v>6.3</v>
      </c>
      <c r="Y19" s="104">
        <v>14.5</v>
      </c>
      <c r="Z19" s="105">
        <v>5</v>
      </c>
      <c r="AA19" s="103">
        <v>57.2</v>
      </c>
      <c r="AB19" s="104">
        <v>50.2</v>
      </c>
      <c r="AC19" s="105">
        <v>58.2</v>
      </c>
    </row>
    <row r="20" spans="1:29" ht="23.1" customHeight="1">
      <c r="A20" s="120">
        <v>2025</v>
      </c>
      <c r="B20" s="121" t="s">
        <v>162</v>
      </c>
      <c r="C20" s="103">
        <v>66</v>
      </c>
      <c r="D20" s="104">
        <v>65.5</v>
      </c>
      <c r="E20" s="105">
        <v>66.099999999999994</v>
      </c>
      <c r="F20" s="103">
        <v>6.7</v>
      </c>
      <c r="G20" s="104">
        <v>18</v>
      </c>
      <c r="H20" s="105">
        <v>4.8</v>
      </c>
      <c r="I20" s="103">
        <v>61.7</v>
      </c>
      <c r="J20" s="104">
        <v>53.7</v>
      </c>
      <c r="K20" s="105">
        <v>62.9</v>
      </c>
      <c r="L20" s="103">
        <v>70.8</v>
      </c>
      <c r="M20" s="104">
        <v>67.7</v>
      </c>
      <c r="N20" s="105">
        <v>71.3</v>
      </c>
      <c r="O20" s="103">
        <v>7</v>
      </c>
      <c r="P20" s="104">
        <v>17.2</v>
      </c>
      <c r="Q20" s="105">
        <v>5.3</v>
      </c>
      <c r="R20" s="103">
        <v>65.8</v>
      </c>
      <c r="S20" s="104">
        <v>56.1</v>
      </c>
      <c r="T20" s="105">
        <v>67.5</v>
      </c>
      <c r="U20" s="103">
        <v>61.4</v>
      </c>
      <c r="V20" s="104">
        <v>63.2</v>
      </c>
      <c r="W20" s="105">
        <v>61.2</v>
      </c>
      <c r="X20" s="103">
        <v>6.3</v>
      </c>
      <c r="Y20" s="104">
        <v>19.100000000000001</v>
      </c>
      <c r="Z20" s="105">
        <v>4.2</v>
      </c>
      <c r="AA20" s="103">
        <v>57.6</v>
      </c>
      <c r="AB20" s="104">
        <v>51.1</v>
      </c>
      <c r="AC20" s="105">
        <v>58.6</v>
      </c>
    </row>
    <row r="21" spans="1:29" ht="23.1" customHeight="1">
      <c r="A21" s="120">
        <v>2025</v>
      </c>
      <c r="B21" s="121" t="s">
        <v>163</v>
      </c>
      <c r="C21" s="103">
        <v>65.7</v>
      </c>
      <c r="D21" s="104">
        <v>63.8</v>
      </c>
      <c r="E21" s="105">
        <v>66</v>
      </c>
      <c r="F21" s="103">
        <v>5.5</v>
      </c>
      <c r="G21" s="104">
        <v>12.4</v>
      </c>
      <c r="H21" s="105">
        <v>4.5</v>
      </c>
      <c r="I21" s="103">
        <v>62.1</v>
      </c>
      <c r="J21" s="104">
        <v>55.9</v>
      </c>
      <c r="K21" s="105">
        <v>63.1</v>
      </c>
      <c r="L21" s="103">
        <v>70.099999999999994</v>
      </c>
      <c r="M21" s="104">
        <v>64.5</v>
      </c>
      <c r="N21" s="105">
        <v>71.099999999999994</v>
      </c>
      <c r="O21" s="103">
        <v>5.6</v>
      </c>
      <c r="P21" s="104">
        <v>10.9</v>
      </c>
      <c r="Q21" s="105">
        <v>4.7</v>
      </c>
      <c r="R21" s="103">
        <v>66.2</v>
      </c>
      <c r="S21" s="104">
        <v>57.4</v>
      </c>
      <c r="T21" s="105">
        <v>67.7</v>
      </c>
      <c r="U21" s="103">
        <v>61.4</v>
      </c>
      <c r="V21" s="104">
        <v>63</v>
      </c>
      <c r="W21" s="105">
        <v>61.2</v>
      </c>
      <c r="X21" s="103">
        <v>5.5</v>
      </c>
      <c r="Y21" s="104">
        <v>13.9</v>
      </c>
      <c r="Z21" s="105">
        <v>4.2</v>
      </c>
      <c r="AA21" s="103">
        <v>58</v>
      </c>
      <c r="AB21" s="104">
        <v>54.2</v>
      </c>
      <c r="AC21" s="105">
        <v>58.6</v>
      </c>
    </row>
    <row r="22" spans="1:29" ht="23.1" customHeight="1">
      <c r="A22" s="120">
        <v>2025</v>
      </c>
      <c r="B22" s="121" t="s">
        <v>164</v>
      </c>
      <c r="C22" s="103">
        <v>65.3</v>
      </c>
      <c r="D22" s="104">
        <v>66.400000000000006</v>
      </c>
      <c r="E22" s="105">
        <v>65.2</v>
      </c>
      <c r="F22" s="103">
        <v>6.3</v>
      </c>
      <c r="G22" s="104">
        <v>13.1</v>
      </c>
      <c r="H22" s="105">
        <v>5.2</v>
      </c>
      <c r="I22" s="103">
        <v>61.2</v>
      </c>
      <c r="J22" s="104">
        <v>57.7</v>
      </c>
      <c r="K22" s="105">
        <v>61.8</v>
      </c>
      <c r="L22" s="103">
        <v>70.5</v>
      </c>
      <c r="M22" s="104">
        <v>67.599999999999994</v>
      </c>
      <c r="N22" s="105">
        <v>71</v>
      </c>
      <c r="O22" s="103">
        <v>5.9</v>
      </c>
      <c r="P22" s="104">
        <v>10.3</v>
      </c>
      <c r="Q22" s="105">
        <v>5.0999999999999996</v>
      </c>
      <c r="R22" s="103">
        <v>66.3</v>
      </c>
      <c r="S22" s="104">
        <v>60.7</v>
      </c>
      <c r="T22" s="105">
        <v>67.3</v>
      </c>
      <c r="U22" s="103">
        <v>60.4</v>
      </c>
      <c r="V22" s="104">
        <v>65.099999999999994</v>
      </c>
      <c r="W22" s="105">
        <v>59.6</v>
      </c>
      <c r="X22" s="103">
        <v>6.7</v>
      </c>
      <c r="Y22" s="104">
        <v>16.2</v>
      </c>
      <c r="Z22" s="105">
        <v>5.2</v>
      </c>
      <c r="AA22" s="103">
        <v>56.3</v>
      </c>
      <c r="AB22" s="104">
        <v>54.5</v>
      </c>
      <c r="AC22" s="105">
        <v>56.6</v>
      </c>
    </row>
    <row r="23" spans="1:29" ht="23.1" customHeight="1">
      <c r="A23" s="120">
        <v>2025</v>
      </c>
      <c r="B23" s="121" t="s">
        <v>165</v>
      </c>
      <c r="C23" s="103">
        <v>65.3</v>
      </c>
      <c r="D23" s="104">
        <v>64.7</v>
      </c>
      <c r="E23" s="105">
        <v>65.400000000000006</v>
      </c>
      <c r="F23" s="103">
        <v>7.2</v>
      </c>
      <c r="G23" s="104">
        <v>13.7</v>
      </c>
      <c r="H23" s="105">
        <v>6.2</v>
      </c>
      <c r="I23" s="103">
        <v>60.6</v>
      </c>
      <c r="J23" s="104">
        <v>55.9</v>
      </c>
      <c r="K23" s="105">
        <v>61.4</v>
      </c>
      <c r="L23" s="103">
        <v>70.400000000000006</v>
      </c>
      <c r="M23" s="104">
        <v>68.599999999999994</v>
      </c>
      <c r="N23" s="105">
        <v>70.7</v>
      </c>
      <c r="O23" s="103">
        <v>6.6</v>
      </c>
      <c r="P23" s="104">
        <v>12.7</v>
      </c>
      <c r="Q23" s="105">
        <v>5.6</v>
      </c>
      <c r="R23" s="103">
        <v>65.7</v>
      </c>
      <c r="S23" s="104">
        <v>59.9</v>
      </c>
      <c r="T23" s="105">
        <v>66.7</v>
      </c>
      <c r="U23" s="103">
        <v>60.4</v>
      </c>
      <c r="V23" s="104">
        <v>60.6</v>
      </c>
      <c r="W23" s="105">
        <v>60.4</v>
      </c>
      <c r="X23" s="103">
        <v>7.9</v>
      </c>
      <c r="Y23" s="104">
        <v>14.9</v>
      </c>
      <c r="Z23" s="105">
        <v>6.9</v>
      </c>
      <c r="AA23" s="103">
        <v>55.6</v>
      </c>
      <c r="AB23" s="104">
        <v>51.6</v>
      </c>
      <c r="AC23" s="105">
        <v>56.3</v>
      </c>
    </row>
    <row r="24" spans="1:29" ht="23.1" customHeight="1">
      <c r="A24" s="120">
        <v>2025</v>
      </c>
      <c r="B24" s="121" t="s">
        <v>166</v>
      </c>
      <c r="C24" s="103">
        <v>64.599999999999994</v>
      </c>
      <c r="D24" s="104">
        <v>58.5</v>
      </c>
      <c r="E24" s="105">
        <v>65.599999999999994</v>
      </c>
      <c r="F24" s="103">
        <v>6.1</v>
      </c>
      <c r="G24" s="104">
        <v>14.2</v>
      </c>
      <c r="H24" s="105">
        <v>4.9000000000000004</v>
      </c>
      <c r="I24" s="103">
        <v>60.7</v>
      </c>
      <c r="J24" s="104">
        <v>50.2</v>
      </c>
      <c r="K24" s="105">
        <v>62.4</v>
      </c>
      <c r="L24" s="103">
        <v>69.2</v>
      </c>
      <c r="M24" s="104">
        <v>61.8</v>
      </c>
      <c r="N24" s="105">
        <v>70.5</v>
      </c>
      <c r="O24" s="103">
        <v>6.2</v>
      </c>
      <c r="P24" s="104">
        <v>13.6</v>
      </c>
      <c r="Q24" s="105">
        <v>5.0999999999999996</v>
      </c>
      <c r="R24" s="103">
        <v>64.900000000000006</v>
      </c>
      <c r="S24" s="104">
        <v>53.4</v>
      </c>
      <c r="T24" s="105">
        <v>66.900000000000006</v>
      </c>
      <c r="U24" s="103">
        <v>60.2</v>
      </c>
      <c r="V24" s="104">
        <v>55.1</v>
      </c>
      <c r="W24" s="105">
        <v>61</v>
      </c>
      <c r="X24" s="103">
        <v>5.9</v>
      </c>
      <c r="Y24" s="104">
        <v>15</v>
      </c>
      <c r="Z24" s="105">
        <v>4.7</v>
      </c>
      <c r="AA24" s="103">
        <v>56.7</v>
      </c>
      <c r="AB24" s="104">
        <v>46.8</v>
      </c>
      <c r="AC24" s="105">
        <v>58.2</v>
      </c>
    </row>
    <row r="25" spans="1:29" ht="23.1" customHeight="1">
      <c r="A25" s="120">
        <v>2025</v>
      </c>
      <c r="B25" s="121" t="s">
        <v>167</v>
      </c>
      <c r="C25" s="103">
        <v>64.8</v>
      </c>
      <c r="D25" s="104">
        <v>59</v>
      </c>
      <c r="E25" s="105">
        <v>65.7</v>
      </c>
      <c r="F25" s="103">
        <v>6.2</v>
      </c>
      <c r="G25" s="104">
        <v>15.6</v>
      </c>
      <c r="H25" s="105">
        <v>4.9000000000000004</v>
      </c>
      <c r="I25" s="103">
        <v>60.7</v>
      </c>
      <c r="J25" s="104">
        <v>49.7</v>
      </c>
      <c r="K25" s="105">
        <v>62.5</v>
      </c>
      <c r="L25" s="103">
        <v>69.400000000000006</v>
      </c>
      <c r="M25" s="104">
        <v>61.1</v>
      </c>
      <c r="N25" s="105">
        <v>70.8</v>
      </c>
      <c r="O25" s="103">
        <v>6.7</v>
      </c>
      <c r="P25" s="104">
        <v>16.600000000000001</v>
      </c>
      <c r="Q25" s="105">
        <v>5.2</v>
      </c>
      <c r="R25" s="103">
        <v>64.7</v>
      </c>
      <c r="S25" s="104">
        <v>51</v>
      </c>
      <c r="T25" s="105">
        <v>67.099999999999994</v>
      </c>
      <c r="U25" s="103">
        <v>60.3</v>
      </c>
      <c r="V25" s="104">
        <v>56.6</v>
      </c>
      <c r="W25" s="105">
        <v>60.9</v>
      </c>
      <c r="X25" s="103">
        <v>5.8</v>
      </c>
      <c r="Y25" s="104">
        <v>14.5</v>
      </c>
      <c r="Z25" s="105">
        <v>4.5</v>
      </c>
      <c r="AA25" s="103">
        <v>56.8</v>
      </c>
      <c r="AB25" s="104">
        <v>48.4</v>
      </c>
      <c r="AC25" s="105">
        <v>58.1</v>
      </c>
    </row>
    <row r="26" spans="1:29" ht="23.1" customHeight="1">
      <c r="A26" s="120">
        <v>2025</v>
      </c>
      <c r="B26" s="121" t="s">
        <v>168</v>
      </c>
      <c r="C26" s="103">
        <v>64.5</v>
      </c>
      <c r="D26" s="104">
        <v>58.8</v>
      </c>
      <c r="E26" s="105">
        <v>65.400000000000006</v>
      </c>
      <c r="F26" s="103">
        <v>6</v>
      </c>
      <c r="G26" s="104">
        <v>11.8</v>
      </c>
      <c r="H26" s="105">
        <v>5.2</v>
      </c>
      <c r="I26" s="103">
        <v>60.6</v>
      </c>
      <c r="J26" s="104">
        <v>51.9</v>
      </c>
      <c r="K26" s="105">
        <v>62</v>
      </c>
      <c r="L26" s="103">
        <v>68.900000000000006</v>
      </c>
      <c r="M26" s="104">
        <v>60.1</v>
      </c>
      <c r="N26" s="105">
        <v>70.3</v>
      </c>
      <c r="O26" s="103">
        <v>5.9</v>
      </c>
      <c r="P26" s="104">
        <v>10.1</v>
      </c>
      <c r="Q26" s="105">
        <v>5.3</v>
      </c>
      <c r="R26" s="103">
        <v>64.8</v>
      </c>
      <c r="S26" s="104">
        <v>54</v>
      </c>
      <c r="T26" s="105">
        <v>66.599999999999994</v>
      </c>
      <c r="U26" s="103">
        <v>60.2</v>
      </c>
      <c r="V26" s="104">
        <v>57.4</v>
      </c>
      <c r="W26" s="105">
        <v>60.6</v>
      </c>
      <c r="X26" s="103">
        <v>6.1</v>
      </c>
      <c r="Y26" s="104">
        <v>13.8</v>
      </c>
      <c r="Z26" s="105">
        <v>5</v>
      </c>
      <c r="AA26" s="103">
        <v>56.5</v>
      </c>
      <c r="AB26" s="104">
        <v>49.5</v>
      </c>
      <c r="AC26" s="105">
        <v>57.6</v>
      </c>
    </row>
    <row r="27" spans="1:29" ht="23.1" customHeight="1">
      <c r="A27" s="120">
        <v>2025</v>
      </c>
      <c r="B27" s="121" t="s">
        <v>169</v>
      </c>
      <c r="C27" s="103">
        <v>64.2</v>
      </c>
      <c r="D27" s="104">
        <v>55.8</v>
      </c>
      <c r="E27" s="105">
        <v>65.5</v>
      </c>
      <c r="F27" s="103">
        <v>5.7</v>
      </c>
      <c r="G27" s="104">
        <v>10.7</v>
      </c>
      <c r="H27" s="105">
        <v>5</v>
      </c>
      <c r="I27" s="103">
        <v>60.5</v>
      </c>
      <c r="J27" s="104">
        <v>49.9</v>
      </c>
      <c r="K27" s="105">
        <v>62.2</v>
      </c>
      <c r="L27" s="103">
        <v>68.099999999999994</v>
      </c>
      <c r="M27" s="104">
        <v>57.4</v>
      </c>
      <c r="N27" s="105">
        <v>70</v>
      </c>
      <c r="O27" s="103">
        <v>5.9</v>
      </c>
      <c r="P27" s="104">
        <v>11.3</v>
      </c>
      <c r="Q27" s="105">
        <v>5.2</v>
      </c>
      <c r="R27" s="103">
        <v>64.099999999999994</v>
      </c>
      <c r="S27" s="104">
        <v>50.9</v>
      </c>
      <c r="T27" s="105">
        <v>66.3</v>
      </c>
      <c r="U27" s="103">
        <v>60.3</v>
      </c>
      <c r="V27" s="104">
        <v>54.1</v>
      </c>
      <c r="W27" s="105">
        <v>61.2</v>
      </c>
      <c r="X27" s="103">
        <v>5.5</v>
      </c>
      <c r="Y27" s="104">
        <v>10</v>
      </c>
      <c r="Z27" s="105">
        <v>4.9000000000000004</v>
      </c>
      <c r="AA27" s="103">
        <v>57</v>
      </c>
      <c r="AB27" s="104">
        <v>48.7</v>
      </c>
      <c r="AC27" s="105">
        <v>58.3</v>
      </c>
    </row>
    <row r="28" spans="1:29" ht="23.1" customHeight="1">
      <c r="A28" s="120"/>
      <c r="B28" s="121"/>
      <c r="C28" s="103"/>
      <c r="D28" s="104"/>
      <c r="E28" s="105"/>
      <c r="F28" s="103"/>
      <c r="G28" s="104"/>
      <c r="H28" s="105"/>
      <c r="I28" s="103"/>
      <c r="J28" s="104"/>
      <c r="K28" s="105"/>
      <c r="L28" s="103"/>
      <c r="M28" s="104"/>
      <c r="N28" s="105"/>
      <c r="O28" s="103"/>
      <c r="P28" s="104"/>
      <c r="Q28" s="105"/>
      <c r="R28" s="103"/>
      <c r="S28" s="104"/>
      <c r="T28" s="105"/>
      <c r="U28" s="103"/>
      <c r="V28" s="104"/>
      <c r="W28" s="105"/>
      <c r="X28" s="103"/>
      <c r="Y28" s="104"/>
      <c r="Z28" s="105"/>
      <c r="AA28" s="103"/>
      <c r="AB28" s="104"/>
      <c r="AC28" s="105"/>
    </row>
    <row r="29" spans="1:29" ht="23.1" customHeight="1">
      <c r="A29" s="120">
        <v>2026</v>
      </c>
      <c r="B29" s="121" t="s">
        <v>158</v>
      </c>
      <c r="C29" s="103">
        <v>63.9</v>
      </c>
      <c r="D29" s="104">
        <v>56</v>
      </c>
      <c r="E29" s="105">
        <v>65.2</v>
      </c>
      <c r="F29" s="103">
        <v>6.2</v>
      </c>
      <c r="G29" s="104">
        <v>13.7</v>
      </c>
      <c r="H29" s="105">
        <v>5.2</v>
      </c>
      <c r="I29" s="103">
        <v>60</v>
      </c>
      <c r="J29" s="104">
        <v>48.4</v>
      </c>
      <c r="K29" s="105">
        <v>61.8</v>
      </c>
      <c r="L29" s="103">
        <v>67.5</v>
      </c>
      <c r="M29" s="104">
        <v>56</v>
      </c>
      <c r="N29" s="105">
        <v>69.400000000000006</v>
      </c>
      <c r="O29" s="103">
        <v>6.4</v>
      </c>
      <c r="P29" s="104">
        <v>12.8</v>
      </c>
      <c r="Q29" s="105">
        <v>5.5</v>
      </c>
      <c r="R29" s="103">
        <v>63.2</v>
      </c>
      <c r="S29" s="104">
        <v>48.8</v>
      </c>
      <c r="T29" s="105">
        <v>65.599999999999994</v>
      </c>
      <c r="U29" s="103">
        <v>60.5</v>
      </c>
      <c r="V29" s="104">
        <v>56.1</v>
      </c>
      <c r="W29" s="105">
        <v>61.2</v>
      </c>
      <c r="X29" s="103">
        <v>6</v>
      </c>
      <c r="Y29" s="104">
        <v>14.7</v>
      </c>
      <c r="Z29" s="105">
        <v>4.8</v>
      </c>
      <c r="AA29" s="103">
        <v>56.9</v>
      </c>
      <c r="AB29" s="104">
        <v>47.9</v>
      </c>
      <c r="AC29" s="105">
        <v>58.2</v>
      </c>
    </row>
    <row r="30" spans="1:29" ht="23.1" customHeight="1">
      <c r="A30" s="120">
        <v>2026</v>
      </c>
      <c r="B30" s="121" t="s">
        <v>159</v>
      </c>
      <c r="C30" s="103">
        <v>63.9</v>
      </c>
      <c r="D30" s="104">
        <v>54.6</v>
      </c>
      <c r="E30" s="105">
        <v>65.400000000000006</v>
      </c>
      <c r="F30" s="103">
        <v>6.2</v>
      </c>
      <c r="G30" s="104">
        <v>14.4</v>
      </c>
      <c r="H30" s="105">
        <v>5.0999999999999996</v>
      </c>
      <c r="I30" s="103">
        <v>59.9</v>
      </c>
      <c r="J30" s="104">
        <v>46.7</v>
      </c>
      <c r="K30" s="105">
        <v>62</v>
      </c>
      <c r="L30" s="103">
        <v>67.3</v>
      </c>
      <c r="M30" s="104">
        <v>55.9</v>
      </c>
      <c r="N30" s="105">
        <v>69.2</v>
      </c>
      <c r="O30" s="103">
        <v>6.8</v>
      </c>
      <c r="P30" s="104">
        <v>17.600000000000001</v>
      </c>
      <c r="Q30" s="105">
        <v>5.4</v>
      </c>
      <c r="R30" s="103">
        <v>62.7</v>
      </c>
      <c r="S30" s="104">
        <v>46.1</v>
      </c>
      <c r="T30" s="105">
        <v>65.5</v>
      </c>
      <c r="U30" s="103">
        <v>60.6</v>
      </c>
      <c r="V30" s="104">
        <v>53.2</v>
      </c>
      <c r="W30" s="105">
        <v>61.7</v>
      </c>
      <c r="X30" s="103">
        <v>5.6</v>
      </c>
      <c r="Y30" s="104">
        <v>10.9</v>
      </c>
      <c r="Z30" s="105">
        <v>4.9000000000000004</v>
      </c>
      <c r="AA30" s="103">
        <v>57.2</v>
      </c>
      <c r="AB30" s="104">
        <v>47.4</v>
      </c>
      <c r="AC30" s="105">
        <v>58.7</v>
      </c>
    </row>
    <row r="31" spans="1:29" ht="23.1" customHeight="1">
      <c r="A31" s="120">
        <v>2026</v>
      </c>
      <c r="B31" s="121" t="s">
        <v>160</v>
      </c>
      <c r="C31" s="103">
        <v>64.400000000000006</v>
      </c>
      <c r="D31" s="104">
        <v>57.4</v>
      </c>
      <c r="E31" s="105">
        <v>65.5</v>
      </c>
      <c r="F31" s="103">
        <v>7.2</v>
      </c>
      <c r="G31" s="104">
        <v>17.100000000000001</v>
      </c>
      <c r="H31" s="105">
        <v>5.9</v>
      </c>
      <c r="I31" s="103">
        <v>59.7</v>
      </c>
      <c r="J31" s="104">
        <v>47.6</v>
      </c>
      <c r="K31" s="105">
        <v>61.6</v>
      </c>
      <c r="L31" s="103">
        <v>67.400000000000006</v>
      </c>
      <c r="M31" s="104">
        <v>56.7</v>
      </c>
      <c r="N31" s="105">
        <v>69.2</v>
      </c>
      <c r="O31" s="103">
        <v>7.3</v>
      </c>
      <c r="P31" s="104">
        <v>18.2</v>
      </c>
      <c r="Q31" s="105">
        <v>5.8</v>
      </c>
      <c r="R31" s="103">
        <v>62.5</v>
      </c>
      <c r="S31" s="104">
        <v>46.4</v>
      </c>
      <c r="T31" s="105">
        <v>65.2</v>
      </c>
      <c r="U31" s="103">
        <v>61.4</v>
      </c>
      <c r="V31" s="104">
        <v>58.1</v>
      </c>
      <c r="W31" s="105">
        <v>61.9</v>
      </c>
      <c r="X31" s="103">
        <v>7.2</v>
      </c>
      <c r="Y31" s="104">
        <v>16</v>
      </c>
      <c r="Z31" s="105">
        <v>6</v>
      </c>
      <c r="AA31" s="103">
        <v>57</v>
      </c>
      <c r="AB31" s="104">
        <v>48.8</v>
      </c>
      <c r="AC31" s="105">
        <v>58.2</v>
      </c>
    </row>
    <row r="32" spans="1:29" ht="23.1" customHeight="1">
      <c r="A32" s="120">
        <v>2026</v>
      </c>
      <c r="B32" s="121" t="s">
        <v>161</v>
      </c>
      <c r="C32" s="103">
        <v>64.3</v>
      </c>
      <c r="D32" s="104">
        <v>57.3</v>
      </c>
      <c r="E32" s="105">
        <v>65.5</v>
      </c>
      <c r="F32" s="103">
        <v>6.7</v>
      </c>
      <c r="G32" s="104">
        <v>14.3</v>
      </c>
      <c r="H32" s="105">
        <v>5.6</v>
      </c>
      <c r="I32" s="103">
        <v>60</v>
      </c>
      <c r="J32" s="104">
        <v>49.1</v>
      </c>
      <c r="K32" s="105">
        <v>61.8</v>
      </c>
      <c r="L32" s="103">
        <v>68</v>
      </c>
      <c r="M32" s="104">
        <v>58.2</v>
      </c>
      <c r="N32" s="105">
        <v>69.599999999999994</v>
      </c>
      <c r="O32" s="103">
        <v>7</v>
      </c>
      <c r="P32" s="104">
        <v>16.600000000000001</v>
      </c>
      <c r="Q32" s="105">
        <v>5.6</v>
      </c>
      <c r="R32" s="103">
        <v>63.2</v>
      </c>
      <c r="S32" s="104">
        <v>48.5</v>
      </c>
      <c r="T32" s="105">
        <v>65.7</v>
      </c>
      <c r="U32" s="103">
        <v>60.8</v>
      </c>
      <c r="V32" s="104">
        <v>56.3</v>
      </c>
      <c r="W32" s="105">
        <v>61.5</v>
      </c>
      <c r="X32" s="103">
        <v>6.4</v>
      </c>
      <c r="Y32" s="104">
        <v>11.7</v>
      </c>
      <c r="Z32" s="105">
        <v>5.6</v>
      </c>
      <c r="AA32" s="103">
        <v>56.9</v>
      </c>
      <c r="AB32" s="104">
        <v>49.7</v>
      </c>
      <c r="AC32" s="105">
        <v>58</v>
      </c>
    </row>
    <row r="33" spans="1:31" ht="23.1" customHeight="1">
      <c r="A33" s="120"/>
      <c r="B33" s="121"/>
      <c r="C33" s="103"/>
      <c r="D33" s="104"/>
      <c r="E33" s="105"/>
      <c r="F33" s="103"/>
      <c r="G33" s="104"/>
      <c r="H33" s="105"/>
      <c r="I33" s="103"/>
      <c r="J33" s="104"/>
      <c r="K33" s="105"/>
      <c r="L33" s="103"/>
      <c r="M33" s="104"/>
      <c r="N33" s="105"/>
      <c r="O33" s="103"/>
      <c r="P33" s="104"/>
      <c r="Q33" s="105"/>
      <c r="R33" s="103"/>
      <c r="S33" s="104"/>
      <c r="T33" s="105"/>
      <c r="U33" s="103"/>
      <c r="V33" s="104"/>
      <c r="W33" s="105"/>
      <c r="X33" s="103"/>
      <c r="Y33" s="104"/>
      <c r="Z33" s="105"/>
      <c r="AA33" s="103"/>
      <c r="AB33" s="104"/>
      <c r="AC33" s="105"/>
    </row>
    <row r="34" spans="1:31" ht="23.1" customHeight="1">
      <c r="A34" s="120"/>
      <c r="B34" s="121"/>
      <c r="C34" s="103"/>
      <c r="D34" s="104"/>
      <c r="E34" s="105"/>
      <c r="F34" s="103"/>
      <c r="G34" s="104"/>
      <c r="H34" s="105"/>
      <c r="I34" s="103"/>
      <c r="J34" s="104"/>
      <c r="K34" s="105"/>
      <c r="L34" s="103"/>
      <c r="M34" s="104"/>
      <c r="N34" s="105"/>
      <c r="O34" s="103"/>
      <c r="P34" s="104"/>
      <c r="Q34" s="105"/>
      <c r="R34" s="103"/>
      <c r="S34" s="104"/>
      <c r="T34" s="105"/>
      <c r="U34" s="103"/>
      <c r="V34" s="104"/>
      <c r="W34" s="105"/>
      <c r="X34" s="103"/>
      <c r="Y34" s="104"/>
      <c r="Z34" s="105"/>
      <c r="AA34" s="103"/>
      <c r="AB34" s="104"/>
      <c r="AC34" s="105"/>
    </row>
    <row r="35" spans="1:31" ht="23.1" customHeight="1">
      <c r="A35" s="120"/>
      <c r="B35" s="121"/>
      <c r="C35" s="103"/>
      <c r="D35" s="104"/>
      <c r="E35" s="105"/>
      <c r="F35" s="103"/>
      <c r="G35" s="104"/>
      <c r="H35" s="105"/>
      <c r="I35" s="103"/>
      <c r="J35" s="104"/>
      <c r="K35" s="105"/>
      <c r="L35" s="103"/>
      <c r="M35" s="104"/>
      <c r="N35" s="105"/>
      <c r="O35" s="103"/>
      <c r="P35" s="104"/>
      <c r="Q35" s="105"/>
      <c r="R35" s="103"/>
      <c r="S35" s="104"/>
      <c r="T35" s="105"/>
      <c r="U35" s="103"/>
      <c r="V35" s="104"/>
      <c r="W35" s="105"/>
      <c r="X35" s="103"/>
      <c r="Y35" s="104"/>
      <c r="Z35" s="105"/>
      <c r="AA35" s="103"/>
      <c r="AB35" s="104"/>
      <c r="AC35" s="105"/>
    </row>
    <row r="36" spans="1:31" ht="23.1" customHeight="1">
      <c r="A36" s="120"/>
      <c r="B36" s="121"/>
      <c r="C36" s="103"/>
      <c r="D36" s="104"/>
      <c r="E36" s="105"/>
      <c r="F36" s="103"/>
      <c r="G36" s="104"/>
      <c r="H36" s="105"/>
      <c r="I36" s="103"/>
      <c r="J36" s="104"/>
      <c r="K36" s="105"/>
      <c r="L36" s="103"/>
      <c r="M36" s="104"/>
      <c r="N36" s="105"/>
      <c r="O36" s="103"/>
      <c r="P36" s="104"/>
      <c r="Q36" s="105"/>
      <c r="R36" s="103"/>
      <c r="S36" s="104"/>
      <c r="T36" s="105"/>
      <c r="U36" s="103"/>
      <c r="V36" s="104"/>
      <c r="W36" s="105"/>
      <c r="X36" s="103"/>
      <c r="Y36" s="104"/>
      <c r="Z36" s="105"/>
      <c r="AA36" s="103"/>
      <c r="AB36" s="104"/>
      <c r="AC36" s="105"/>
    </row>
    <row r="37" spans="1:31" ht="23.1" customHeight="1">
      <c r="A37" s="120"/>
      <c r="B37" s="121"/>
      <c r="C37" s="103"/>
      <c r="D37" s="104"/>
      <c r="E37" s="105"/>
      <c r="F37" s="103"/>
      <c r="G37" s="104"/>
      <c r="H37" s="105"/>
      <c r="I37" s="103"/>
      <c r="J37" s="104"/>
      <c r="K37" s="105"/>
      <c r="L37" s="103"/>
      <c r="M37" s="104"/>
      <c r="N37" s="105"/>
      <c r="O37" s="103"/>
      <c r="P37" s="104"/>
      <c r="Q37" s="105"/>
      <c r="R37" s="103"/>
      <c r="S37" s="104"/>
      <c r="T37" s="105"/>
      <c r="U37" s="103"/>
      <c r="V37" s="104"/>
      <c r="W37" s="105"/>
      <c r="X37" s="103"/>
      <c r="Y37" s="104"/>
      <c r="Z37" s="105"/>
      <c r="AA37" s="103"/>
      <c r="AB37" s="104"/>
      <c r="AC37" s="105"/>
    </row>
    <row r="38" spans="1:31" ht="23.1" customHeight="1">
      <c r="A38" s="120"/>
      <c r="B38" s="121"/>
      <c r="C38" s="103"/>
      <c r="D38" s="104"/>
      <c r="E38" s="105"/>
      <c r="F38" s="103"/>
      <c r="G38" s="104"/>
      <c r="H38" s="105"/>
      <c r="I38" s="103"/>
      <c r="J38" s="104"/>
      <c r="K38" s="105"/>
      <c r="L38" s="103"/>
      <c r="M38" s="104"/>
      <c r="N38" s="105"/>
      <c r="O38" s="103"/>
      <c r="P38" s="104"/>
      <c r="Q38" s="105"/>
      <c r="R38" s="103"/>
      <c r="S38" s="104"/>
      <c r="T38" s="105"/>
      <c r="U38" s="103"/>
      <c r="V38" s="104"/>
      <c r="W38" s="105"/>
      <c r="X38" s="103"/>
      <c r="Y38" s="104"/>
      <c r="Z38" s="105"/>
      <c r="AA38" s="103"/>
      <c r="AB38" s="104"/>
      <c r="AC38" s="105"/>
    </row>
    <row r="39" spans="1:31" ht="23.1" customHeight="1">
      <c r="A39" s="120"/>
      <c r="B39" s="121"/>
      <c r="C39" s="103"/>
      <c r="D39" s="104"/>
      <c r="E39" s="105"/>
      <c r="F39" s="103"/>
      <c r="G39" s="104"/>
      <c r="H39" s="105"/>
      <c r="I39" s="103"/>
      <c r="J39" s="104"/>
      <c r="K39" s="105"/>
      <c r="L39" s="103"/>
      <c r="M39" s="104"/>
      <c r="N39" s="105"/>
      <c r="O39" s="103"/>
      <c r="P39" s="104"/>
      <c r="Q39" s="105"/>
      <c r="R39" s="103"/>
      <c r="S39" s="104"/>
      <c r="T39" s="105"/>
      <c r="U39" s="103"/>
      <c r="V39" s="104"/>
      <c r="W39" s="105"/>
      <c r="X39" s="103"/>
      <c r="Y39" s="104"/>
      <c r="Z39" s="105"/>
      <c r="AA39" s="103"/>
      <c r="AB39" s="104"/>
      <c r="AC39" s="105"/>
    </row>
    <row r="40" spans="1:31" ht="23.1" customHeight="1">
      <c r="A40" s="120"/>
      <c r="B40" s="92"/>
      <c r="C40" s="106"/>
      <c r="D40" s="107"/>
      <c r="E40" s="108"/>
      <c r="F40" s="106"/>
      <c r="G40" s="107"/>
      <c r="H40" s="108"/>
      <c r="I40" s="106"/>
      <c r="J40" s="107"/>
      <c r="K40" s="108"/>
      <c r="L40" s="106"/>
      <c r="M40" s="107"/>
      <c r="N40" s="108"/>
      <c r="O40" s="106"/>
      <c r="P40" s="107"/>
      <c r="Q40" s="108"/>
      <c r="R40" s="106"/>
      <c r="S40" s="107"/>
      <c r="T40" s="108"/>
      <c r="U40" s="106"/>
      <c r="V40" s="107"/>
      <c r="W40" s="108"/>
      <c r="X40" s="106"/>
      <c r="Y40" s="107"/>
      <c r="Z40" s="108"/>
      <c r="AA40" s="106"/>
      <c r="AB40" s="107"/>
      <c r="AC40" s="108"/>
    </row>
    <row r="41" spans="1:31" ht="23.1" customHeight="1">
      <c r="A41" s="109"/>
      <c r="B41" s="123"/>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22"/>
    </row>
    <row r="42" spans="1:31" ht="23.1" customHeight="1">
      <c r="A42" s="98" t="s">
        <v>81</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96"/>
      <c r="AD42" s="111"/>
      <c r="AE42" s="111"/>
    </row>
    <row r="43" spans="1:31" ht="23.1" customHeight="1">
      <c r="A43" s="91"/>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102" t="str">
        <f ca="1">"Adapted from Statistics Canada, "&amp;TEXT(TODAY(),"MMMM YYYY")&amp;". This does not constitute an endorsement by Statistics Canada of this product."</f>
        <v>Adapted from Statistics Canada, May 2026. This does not constitute an endorsement by Statistics Canada of this product.</v>
      </c>
      <c r="AD43" s="111"/>
      <c r="AE43" s="111"/>
    </row>
  </sheetData>
  <mergeCells count="14">
    <mergeCell ref="U3:W3"/>
    <mergeCell ref="X3:Z3"/>
    <mergeCell ref="AA3:AC3"/>
    <mergeCell ref="A15:AC15"/>
    <mergeCell ref="A1:AC1"/>
    <mergeCell ref="C2:K2"/>
    <mergeCell ref="L2:T2"/>
    <mergeCell ref="U2:AC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44"/>
  <sheetViews>
    <sheetView view="pageBreakPreview" zoomScale="55" zoomScaleNormal="40" zoomScaleSheetLayoutView="55" workbookViewId="0">
      <selection activeCell="C20" sqref="C20"/>
    </sheetView>
  </sheetViews>
  <sheetFormatPr defaultColWidth="11.44140625" defaultRowHeight="14.4"/>
  <cols>
    <col min="3" max="20" width="15.6640625" customWidth="1"/>
  </cols>
  <sheetData>
    <row r="1" spans="1:20" ht="26.1" customHeight="1">
      <c r="A1" s="148" t="str">
        <f ca="1" xml:space="preserve"> "BRITISH COLUMBIA - EMPLOYED AND UNEMPLOYED (THOUSANDS) BY AGE AND GENDER - SEASONALLY ADJUSTED - " &amp; TEXT(EDATE(TODAY(),-1),"MMMM YYYY")</f>
        <v>BRITISH COLUMBIA - EMPLOYED AND UNEMPLOYED (THOUSANDS) BY AGE AND GENDER - SEASONALLY ADJUSTED - April 2026</v>
      </c>
      <c r="B1" s="149"/>
      <c r="C1" s="149"/>
      <c r="D1" s="149"/>
      <c r="E1" s="149"/>
      <c r="F1" s="149"/>
      <c r="G1" s="149"/>
      <c r="H1" s="149"/>
      <c r="I1" s="149"/>
      <c r="J1" s="149"/>
      <c r="K1" s="149"/>
      <c r="L1" s="149"/>
      <c r="M1" s="149"/>
      <c r="N1" s="149"/>
      <c r="O1" s="149"/>
      <c r="P1" s="149"/>
      <c r="Q1" s="149"/>
      <c r="R1" s="149"/>
      <c r="S1" s="149"/>
      <c r="T1" s="150"/>
    </row>
    <row r="2" spans="1:20" ht="23.1" customHeight="1">
      <c r="A2" s="109"/>
      <c r="B2" s="110"/>
      <c r="C2" s="163" t="s">
        <v>18</v>
      </c>
      <c r="D2" s="164"/>
      <c r="E2" s="164"/>
      <c r="F2" s="164"/>
      <c r="G2" s="164"/>
      <c r="H2" s="164"/>
      <c r="I2" s="163" t="s">
        <v>27</v>
      </c>
      <c r="J2" s="164"/>
      <c r="K2" s="164"/>
      <c r="L2" s="164"/>
      <c r="M2" s="164"/>
      <c r="N2" s="164"/>
      <c r="O2" s="163" t="s">
        <v>28</v>
      </c>
      <c r="P2" s="164"/>
      <c r="Q2" s="164"/>
      <c r="R2" s="164"/>
      <c r="S2" s="164"/>
      <c r="T2" s="165"/>
    </row>
    <row r="3" spans="1:20" ht="23.1" customHeight="1">
      <c r="A3" s="98"/>
      <c r="B3" s="111"/>
      <c r="C3" s="163" t="s">
        <v>47</v>
      </c>
      <c r="D3" s="164"/>
      <c r="E3" s="165"/>
      <c r="F3" s="163" t="s">
        <v>48</v>
      </c>
      <c r="G3" s="164"/>
      <c r="H3" s="165"/>
      <c r="I3" s="163" t="s">
        <v>47</v>
      </c>
      <c r="J3" s="164"/>
      <c r="K3" s="165"/>
      <c r="L3" s="163" t="s">
        <v>48</v>
      </c>
      <c r="M3" s="164"/>
      <c r="N3" s="165"/>
      <c r="O3" s="163" t="s">
        <v>47</v>
      </c>
      <c r="P3" s="164"/>
      <c r="Q3" s="165"/>
      <c r="R3" s="163" t="s">
        <v>48</v>
      </c>
      <c r="S3" s="164"/>
      <c r="T3" s="165"/>
    </row>
    <row r="4" spans="1:20" ht="24.75" customHeight="1">
      <c r="A4" s="98"/>
      <c r="B4" s="111"/>
      <c r="C4" s="112" t="s">
        <v>36</v>
      </c>
      <c r="D4" s="112" t="s">
        <v>49</v>
      </c>
      <c r="E4" s="112" t="s">
        <v>50</v>
      </c>
      <c r="F4" s="112" t="s">
        <v>36</v>
      </c>
      <c r="G4" s="112" t="s">
        <v>49</v>
      </c>
      <c r="H4" s="112" t="s">
        <v>50</v>
      </c>
      <c r="I4" s="112" t="s">
        <v>36</v>
      </c>
      <c r="J4" s="112" t="s">
        <v>49</v>
      </c>
      <c r="K4" s="112" t="s">
        <v>50</v>
      </c>
      <c r="L4" s="112" t="s">
        <v>36</v>
      </c>
      <c r="M4" s="112" t="s">
        <v>49</v>
      </c>
      <c r="N4" s="112" t="s">
        <v>50</v>
      </c>
      <c r="O4" s="112" t="s">
        <v>36</v>
      </c>
      <c r="P4" s="112" t="s">
        <v>49</v>
      </c>
      <c r="Q4" s="112" t="s">
        <v>50</v>
      </c>
      <c r="R4" s="112" t="s">
        <v>36</v>
      </c>
      <c r="S4" s="112" t="s">
        <v>49</v>
      </c>
      <c r="T4" s="112" t="s">
        <v>50</v>
      </c>
    </row>
    <row r="5" spans="1:20" ht="23.1" customHeight="1">
      <c r="A5" s="98"/>
      <c r="B5" s="111">
        <v>2016</v>
      </c>
      <c r="C5" s="114">
        <v>2464.6999999999998</v>
      </c>
      <c r="D5" s="115">
        <v>333.7</v>
      </c>
      <c r="E5" s="116">
        <v>2131</v>
      </c>
      <c r="F5" s="114">
        <v>159.80000000000001</v>
      </c>
      <c r="G5" s="115">
        <v>37.5</v>
      </c>
      <c r="H5" s="116">
        <v>122.3</v>
      </c>
      <c r="I5" s="114">
        <v>1285.5999999999999</v>
      </c>
      <c r="J5" s="115">
        <v>167.9</v>
      </c>
      <c r="K5" s="116">
        <v>1117.7</v>
      </c>
      <c r="L5" s="114">
        <v>91</v>
      </c>
      <c r="M5" s="115">
        <v>21.7</v>
      </c>
      <c r="N5" s="116">
        <v>69.3</v>
      </c>
      <c r="O5" s="114">
        <v>1179.0999999999999</v>
      </c>
      <c r="P5" s="115">
        <v>165.8</v>
      </c>
      <c r="Q5" s="116">
        <v>1013.3</v>
      </c>
      <c r="R5" s="114">
        <v>68.8</v>
      </c>
      <c r="S5" s="115">
        <v>15.8</v>
      </c>
      <c r="T5" s="116">
        <v>53</v>
      </c>
    </row>
    <row r="6" spans="1:20" ht="23.1" customHeight="1">
      <c r="A6" s="98"/>
      <c r="B6" s="111">
        <v>2017</v>
      </c>
      <c r="C6" s="117">
        <v>2562.9</v>
      </c>
      <c r="D6" s="118">
        <v>365.7</v>
      </c>
      <c r="E6" s="119">
        <v>2197.1999999999998</v>
      </c>
      <c r="F6" s="117">
        <v>143.4</v>
      </c>
      <c r="G6" s="118">
        <v>34.1</v>
      </c>
      <c r="H6" s="119">
        <v>109.2</v>
      </c>
      <c r="I6" s="117">
        <v>1336.2</v>
      </c>
      <c r="J6" s="118">
        <v>184.3</v>
      </c>
      <c r="K6" s="119">
        <v>1151.8</v>
      </c>
      <c r="L6" s="117">
        <v>79.400000000000006</v>
      </c>
      <c r="M6" s="118">
        <v>21.3</v>
      </c>
      <c r="N6" s="119">
        <v>58.1</v>
      </c>
      <c r="O6" s="117">
        <v>1226.7</v>
      </c>
      <c r="P6" s="118">
        <v>181.4</v>
      </c>
      <c r="Q6" s="119">
        <v>1045.3</v>
      </c>
      <c r="R6" s="117">
        <v>64</v>
      </c>
      <c r="S6" s="118">
        <v>12.8</v>
      </c>
      <c r="T6" s="119">
        <v>51.1</v>
      </c>
    </row>
    <row r="7" spans="1:20" ht="23.1" customHeight="1">
      <c r="A7" s="98"/>
      <c r="B7" s="111">
        <v>2018</v>
      </c>
      <c r="C7" s="117">
        <v>2609.9</v>
      </c>
      <c r="D7" s="118">
        <v>369.1</v>
      </c>
      <c r="E7" s="119">
        <v>2240.8000000000002</v>
      </c>
      <c r="F7" s="117">
        <v>127.2</v>
      </c>
      <c r="G7" s="118">
        <v>30</v>
      </c>
      <c r="H7" s="119">
        <v>97.3</v>
      </c>
      <c r="I7" s="117">
        <v>1365.3</v>
      </c>
      <c r="J7" s="118">
        <v>184.7</v>
      </c>
      <c r="K7" s="119">
        <v>1180.5999999999999</v>
      </c>
      <c r="L7" s="117">
        <v>67.2</v>
      </c>
      <c r="M7" s="118">
        <v>16.7</v>
      </c>
      <c r="N7" s="119">
        <v>50.6</v>
      </c>
      <c r="O7" s="117">
        <v>1244.5999999999999</v>
      </c>
      <c r="P7" s="118">
        <v>184.4</v>
      </c>
      <c r="Q7" s="119">
        <v>1060.3</v>
      </c>
      <c r="R7" s="117">
        <v>60</v>
      </c>
      <c r="S7" s="118">
        <v>13.3</v>
      </c>
      <c r="T7" s="119">
        <v>46.7</v>
      </c>
    </row>
    <row r="8" spans="1:20" ht="23.1" customHeight="1">
      <c r="A8" s="98"/>
      <c r="B8" s="111">
        <v>2019</v>
      </c>
      <c r="C8" s="117">
        <v>2681.1</v>
      </c>
      <c r="D8" s="118">
        <v>369.8</v>
      </c>
      <c r="E8" s="119">
        <v>2311.3000000000002</v>
      </c>
      <c r="F8" s="117">
        <v>135.6</v>
      </c>
      <c r="G8" s="118">
        <v>37.299999999999997</v>
      </c>
      <c r="H8" s="119">
        <v>98.4</v>
      </c>
      <c r="I8" s="117">
        <v>1401.6</v>
      </c>
      <c r="J8" s="118">
        <v>184.1</v>
      </c>
      <c r="K8" s="119">
        <v>1217.4000000000001</v>
      </c>
      <c r="L8" s="117">
        <v>70.099999999999994</v>
      </c>
      <c r="M8" s="118">
        <v>20.9</v>
      </c>
      <c r="N8" s="119">
        <v>49.2</v>
      </c>
      <c r="O8" s="117">
        <v>1279.5999999999999</v>
      </c>
      <c r="P8" s="118">
        <v>185.7</v>
      </c>
      <c r="Q8" s="119">
        <v>1093.9000000000001</v>
      </c>
      <c r="R8" s="117">
        <v>65.5</v>
      </c>
      <c r="S8" s="118">
        <v>16.399999999999999</v>
      </c>
      <c r="T8" s="119">
        <v>49.1</v>
      </c>
    </row>
    <row r="9" spans="1:20" ht="23.1" customHeight="1">
      <c r="A9" s="98"/>
      <c r="B9" s="111">
        <v>2020</v>
      </c>
      <c r="C9" s="117">
        <v>2527.3000000000002</v>
      </c>
      <c r="D9" s="118">
        <v>304.8</v>
      </c>
      <c r="E9" s="119">
        <v>2222.5</v>
      </c>
      <c r="F9" s="117">
        <v>253.8</v>
      </c>
      <c r="G9" s="118">
        <v>70.8</v>
      </c>
      <c r="H9" s="119">
        <v>183</v>
      </c>
      <c r="I9" s="117">
        <v>1330.2</v>
      </c>
      <c r="J9" s="118">
        <v>156.69999999999999</v>
      </c>
      <c r="K9" s="119">
        <v>1173.4000000000001</v>
      </c>
      <c r="L9" s="117">
        <v>134.5</v>
      </c>
      <c r="M9" s="118">
        <v>37.6</v>
      </c>
      <c r="N9" s="119">
        <v>96.9</v>
      </c>
      <c r="O9" s="117">
        <v>1197.0999999999999</v>
      </c>
      <c r="P9" s="118">
        <v>148</v>
      </c>
      <c r="Q9" s="119">
        <v>1049.0999999999999</v>
      </c>
      <c r="R9" s="117">
        <v>119.3</v>
      </c>
      <c r="S9" s="118">
        <v>33.200000000000003</v>
      </c>
      <c r="T9" s="119">
        <v>86.2</v>
      </c>
    </row>
    <row r="10" spans="1:20" ht="23.1" customHeight="1">
      <c r="A10" s="98"/>
      <c r="B10" s="111">
        <v>2021</v>
      </c>
      <c r="C10" s="117">
        <v>2683.9</v>
      </c>
      <c r="D10" s="118">
        <v>341.6</v>
      </c>
      <c r="E10" s="119">
        <v>2342.4</v>
      </c>
      <c r="F10" s="117">
        <v>188.5</v>
      </c>
      <c r="G10" s="118">
        <v>47.7</v>
      </c>
      <c r="H10" s="119">
        <v>140.80000000000001</v>
      </c>
      <c r="I10" s="117">
        <v>1413.1</v>
      </c>
      <c r="J10" s="118">
        <v>173.1</v>
      </c>
      <c r="K10" s="119">
        <v>1240</v>
      </c>
      <c r="L10" s="117">
        <v>98.9</v>
      </c>
      <c r="M10" s="118">
        <v>24.9</v>
      </c>
      <c r="N10" s="119">
        <v>74</v>
      </c>
      <c r="O10" s="117">
        <v>1270.9000000000001</v>
      </c>
      <c r="P10" s="118">
        <v>168.5</v>
      </c>
      <c r="Q10" s="119">
        <v>1102.4000000000001</v>
      </c>
      <c r="R10" s="117">
        <v>89.6</v>
      </c>
      <c r="S10" s="118">
        <v>22.7</v>
      </c>
      <c r="T10" s="119">
        <v>66.8</v>
      </c>
    </row>
    <row r="11" spans="1:20" ht="23.1" customHeight="1">
      <c r="A11" s="98"/>
      <c r="B11" s="111">
        <v>2022</v>
      </c>
      <c r="C11" s="117">
        <v>2775.7</v>
      </c>
      <c r="D11" s="118">
        <v>359.4</v>
      </c>
      <c r="E11" s="119">
        <v>2416.3000000000002</v>
      </c>
      <c r="F11" s="117">
        <v>135.30000000000001</v>
      </c>
      <c r="G11" s="118">
        <v>35.200000000000003</v>
      </c>
      <c r="H11" s="119">
        <v>100.1</v>
      </c>
      <c r="I11" s="117">
        <v>1440.1</v>
      </c>
      <c r="J11" s="118">
        <v>174.1</v>
      </c>
      <c r="K11" s="119">
        <v>1266.0999999999999</v>
      </c>
      <c r="L11" s="117">
        <v>73.7</v>
      </c>
      <c r="M11" s="118">
        <v>21.1</v>
      </c>
      <c r="N11" s="119">
        <v>52.7</v>
      </c>
      <c r="O11" s="117">
        <v>1335.6</v>
      </c>
      <c r="P11" s="118">
        <v>185.3</v>
      </c>
      <c r="Q11" s="119">
        <v>1150.2</v>
      </c>
      <c r="R11" s="117">
        <v>61.5</v>
      </c>
      <c r="S11" s="118">
        <v>14.1</v>
      </c>
      <c r="T11" s="119">
        <v>47.4</v>
      </c>
    </row>
    <row r="12" spans="1:20" ht="23.1" customHeight="1">
      <c r="A12" s="98"/>
      <c r="B12" s="111">
        <v>2023</v>
      </c>
      <c r="C12" s="117">
        <v>2847.9</v>
      </c>
      <c r="D12" s="118">
        <v>363.1</v>
      </c>
      <c r="E12" s="119">
        <v>2484.9</v>
      </c>
      <c r="F12" s="117">
        <v>155.9</v>
      </c>
      <c r="G12" s="118">
        <v>38.4</v>
      </c>
      <c r="H12" s="119">
        <v>117.6</v>
      </c>
      <c r="I12" s="117">
        <v>1484.2</v>
      </c>
      <c r="J12" s="118">
        <v>185.3</v>
      </c>
      <c r="K12" s="119">
        <v>1298.9000000000001</v>
      </c>
      <c r="L12" s="117">
        <v>81.099999999999994</v>
      </c>
      <c r="M12" s="118">
        <v>20.2</v>
      </c>
      <c r="N12" s="119">
        <v>61</v>
      </c>
      <c r="O12" s="117">
        <v>1363.7</v>
      </c>
      <c r="P12" s="118">
        <v>177.7</v>
      </c>
      <c r="Q12" s="119">
        <v>1186</v>
      </c>
      <c r="R12" s="117">
        <v>74.8</v>
      </c>
      <c r="S12" s="118">
        <v>18.2</v>
      </c>
      <c r="T12" s="119">
        <v>56.6</v>
      </c>
    </row>
    <row r="13" spans="1:20" ht="23.1" customHeight="1">
      <c r="A13" s="98"/>
      <c r="B13" s="111">
        <v>2024</v>
      </c>
      <c r="C13" s="117">
        <v>2914</v>
      </c>
      <c r="D13" s="118">
        <v>364.8</v>
      </c>
      <c r="E13" s="119">
        <v>2549.3000000000002</v>
      </c>
      <c r="F13" s="117">
        <v>171.8</v>
      </c>
      <c r="G13" s="118">
        <v>46.8</v>
      </c>
      <c r="H13" s="119">
        <v>125</v>
      </c>
      <c r="I13" s="117">
        <v>1533.4</v>
      </c>
      <c r="J13" s="118">
        <v>187.2</v>
      </c>
      <c r="K13" s="119">
        <v>1346.2</v>
      </c>
      <c r="L13" s="117">
        <v>89</v>
      </c>
      <c r="M13" s="118">
        <v>24</v>
      </c>
      <c r="N13" s="119">
        <v>65.099999999999994</v>
      </c>
      <c r="O13" s="117">
        <v>1380.7</v>
      </c>
      <c r="P13" s="118">
        <v>177.6</v>
      </c>
      <c r="Q13" s="119">
        <v>1203.0999999999999</v>
      </c>
      <c r="R13" s="117">
        <v>82.8</v>
      </c>
      <c r="S13" s="118">
        <v>22.8</v>
      </c>
      <c r="T13" s="119">
        <v>60</v>
      </c>
    </row>
    <row r="14" spans="1:20" ht="23.1" customHeight="1">
      <c r="A14" s="98"/>
      <c r="B14" s="111">
        <v>2025</v>
      </c>
      <c r="C14" s="117">
        <v>2946.2</v>
      </c>
      <c r="D14" s="118">
        <v>351.8</v>
      </c>
      <c r="E14" s="119">
        <v>2594.4</v>
      </c>
      <c r="F14" s="117">
        <v>194.6</v>
      </c>
      <c r="G14" s="118">
        <v>54.6</v>
      </c>
      <c r="H14" s="119">
        <v>140</v>
      </c>
      <c r="I14" s="117">
        <v>1553.4</v>
      </c>
      <c r="J14" s="118">
        <v>189.3</v>
      </c>
      <c r="K14" s="119">
        <v>1364.1</v>
      </c>
      <c r="L14" s="117">
        <v>101.9</v>
      </c>
      <c r="M14" s="118">
        <v>27.1</v>
      </c>
      <c r="N14" s="119">
        <v>74.8</v>
      </c>
      <c r="O14" s="117">
        <v>1392.8</v>
      </c>
      <c r="P14" s="118">
        <v>162.5</v>
      </c>
      <c r="Q14" s="119">
        <v>1230.3</v>
      </c>
      <c r="R14" s="117">
        <v>92.7</v>
      </c>
      <c r="S14" s="118">
        <v>27.5</v>
      </c>
      <c r="T14" s="119">
        <v>65.2</v>
      </c>
    </row>
    <row r="15" spans="1:20" ht="23.1" customHeight="1">
      <c r="A15" s="166" t="s">
        <v>23</v>
      </c>
      <c r="B15" s="167"/>
      <c r="C15" s="167"/>
      <c r="D15" s="167"/>
      <c r="E15" s="167"/>
      <c r="F15" s="167"/>
      <c r="G15" s="167"/>
      <c r="H15" s="167"/>
      <c r="I15" s="167"/>
      <c r="J15" s="167"/>
      <c r="K15" s="167"/>
      <c r="L15" s="167"/>
      <c r="M15" s="167"/>
      <c r="N15" s="167"/>
      <c r="O15" s="167"/>
      <c r="P15" s="167"/>
      <c r="Q15" s="167"/>
      <c r="R15" s="167"/>
      <c r="S15" s="167"/>
      <c r="T15" s="168"/>
    </row>
    <row r="16" spans="1:20" ht="23.1" customHeight="1">
      <c r="A16" s="120">
        <v>2025</v>
      </c>
      <c r="B16" s="121" t="s">
        <v>158</v>
      </c>
      <c r="C16" s="114">
        <v>2946.9</v>
      </c>
      <c r="D16" s="115">
        <v>360.8</v>
      </c>
      <c r="E16" s="116">
        <v>2586.1</v>
      </c>
      <c r="F16" s="114">
        <v>187.1</v>
      </c>
      <c r="G16" s="115">
        <v>50.5</v>
      </c>
      <c r="H16" s="116">
        <v>136.5</v>
      </c>
      <c r="I16" s="114">
        <v>1561.1</v>
      </c>
      <c r="J16" s="115">
        <v>196.7</v>
      </c>
      <c r="K16" s="116">
        <v>1364.5</v>
      </c>
      <c r="L16" s="114">
        <v>91.5</v>
      </c>
      <c r="M16" s="115">
        <v>24.7</v>
      </c>
      <c r="N16" s="116">
        <v>66.7</v>
      </c>
      <c r="O16" s="114">
        <v>1385.7</v>
      </c>
      <c r="P16" s="115">
        <v>164.1</v>
      </c>
      <c r="Q16" s="116">
        <v>1221.5999999999999</v>
      </c>
      <c r="R16" s="114">
        <v>95.6</v>
      </c>
      <c r="S16" s="115">
        <v>25.8</v>
      </c>
      <c r="T16" s="116">
        <v>69.8</v>
      </c>
    </row>
    <row r="17" spans="1:20" ht="23.1" customHeight="1">
      <c r="A17" s="120">
        <v>2025</v>
      </c>
      <c r="B17" s="121" t="s">
        <v>159</v>
      </c>
      <c r="C17" s="117">
        <v>2940.4</v>
      </c>
      <c r="D17" s="118">
        <v>350.3</v>
      </c>
      <c r="E17" s="119">
        <v>2590.1</v>
      </c>
      <c r="F17" s="117">
        <v>186.9</v>
      </c>
      <c r="G17" s="118">
        <v>52.4</v>
      </c>
      <c r="H17" s="119">
        <v>134.5</v>
      </c>
      <c r="I17" s="117">
        <v>1557.8</v>
      </c>
      <c r="J17" s="118">
        <v>189.7</v>
      </c>
      <c r="K17" s="119">
        <v>1368.1</v>
      </c>
      <c r="L17" s="117">
        <v>97.4</v>
      </c>
      <c r="M17" s="118">
        <v>28.1</v>
      </c>
      <c r="N17" s="119">
        <v>69.3</v>
      </c>
      <c r="O17" s="117">
        <v>1382.6</v>
      </c>
      <c r="P17" s="118">
        <v>160.6</v>
      </c>
      <c r="Q17" s="119">
        <v>1222</v>
      </c>
      <c r="R17" s="117">
        <v>89.5</v>
      </c>
      <c r="S17" s="118">
        <v>24.3</v>
      </c>
      <c r="T17" s="119">
        <v>65.2</v>
      </c>
    </row>
    <row r="18" spans="1:20" ht="23.1" customHeight="1">
      <c r="A18" s="120">
        <v>2025</v>
      </c>
      <c r="B18" s="121" t="s">
        <v>160</v>
      </c>
      <c r="C18" s="117">
        <v>2944.9</v>
      </c>
      <c r="D18" s="118">
        <v>349.4</v>
      </c>
      <c r="E18" s="119">
        <v>2595.5</v>
      </c>
      <c r="F18" s="117">
        <v>190.2</v>
      </c>
      <c r="G18" s="118">
        <v>53.8</v>
      </c>
      <c r="H18" s="119">
        <v>136.4</v>
      </c>
      <c r="I18" s="117">
        <v>1548.4</v>
      </c>
      <c r="J18" s="118">
        <v>183.7</v>
      </c>
      <c r="K18" s="119">
        <v>1364.6</v>
      </c>
      <c r="L18" s="117">
        <v>96.9</v>
      </c>
      <c r="M18" s="118">
        <v>26.3</v>
      </c>
      <c r="N18" s="119">
        <v>70.599999999999994</v>
      </c>
      <c r="O18" s="117">
        <v>1396.5</v>
      </c>
      <c r="P18" s="118">
        <v>165.7</v>
      </c>
      <c r="Q18" s="119">
        <v>1230.8</v>
      </c>
      <c r="R18" s="117">
        <v>93.3</v>
      </c>
      <c r="S18" s="118">
        <v>27.5</v>
      </c>
      <c r="T18" s="119">
        <v>65.8</v>
      </c>
    </row>
    <row r="19" spans="1:20" ht="23.1" customHeight="1">
      <c r="A19" s="120">
        <v>2025</v>
      </c>
      <c r="B19" s="121" t="s">
        <v>161</v>
      </c>
      <c r="C19" s="117">
        <v>2948.6</v>
      </c>
      <c r="D19" s="118">
        <v>355.8</v>
      </c>
      <c r="E19" s="119">
        <v>2592.8000000000002</v>
      </c>
      <c r="F19" s="117">
        <v>194.8</v>
      </c>
      <c r="G19" s="118">
        <v>54.4</v>
      </c>
      <c r="H19" s="119">
        <v>140.30000000000001</v>
      </c>
      <c r="I19" s="117">
        <v>1558.9</v>
      </c>
      <c r="J19" s="118">
        <v>189.8</v>
      </c>
      <c r="K19" s="119">
        <v>1369.2</v>
      </c>
      <c r="L19" s="117">
        <v>94.1</v>
      </c>
      <c r="M19" s="118">
        <v>26.3</v>
      </c>
      <c r="N19" s="119">
        <v>67.8</v>
      </c>
      <c r="O19" s="117">
        <v>1389.7</v>
      </c>
      <c r="P19" s="118">
        <v>166</v>
      </c>
      <c r="Q19" s="119">
        <v>1223.5999999999999</v>
      </c>
      <c r="R19" s="117">
        <v>100.7</v>
      </c>
      <c r="S19" s="118">
        <v>28.1</v>
      </c>
      <c r="T19" s="119">
        <v>72.5</v>
      </c>
    </row>
    <row r="20" spans="1:20" ht="23.1" customHeight="1">
      <c r="A20" s="120">
        <v>2025</v>
      </c>
      <c r="B20" s="121" t="s">
        <v>162</v>
      </c>
      <c r="C20" s="117">
        <v>2958.7</v>
      </c>
      <c r="D20" s="118">
        <v>357.7</v>
      </c>
      <c r="E20" s="119">
        <v>2601</v>
      </c>
      <c r="F20" s="117">
        <v>204.7</v>
      </c>
      <c r="G20" s="118">
        <v>71.400000000000006</v>
      </c>
      <c r="H20" s="119">
        <v>133.30000000000001</v>
      </c>
      <c r="I20" s="117">
        <v>1558.3</v>
      </c>
      <c r="J20" s="118">
        <v>192.2</v>
      </c>
      <c r="K20" s="119">
        <v>1366.1</v>
      </c>
      <c r="L20" s="117">
        <v>108.7</v>
      </c>
      <c r="M20" s="118">
        <v>33.4</v>
      </c>
      <c r="N20" s="119">
        <v>75.3</v>
      </c>
      <c r="O20" s="117">
        <v>1400.4</v>
      </c>
      <c r="P20" s="118">
        <v>165.5</v>
      </c>
      <c r="Q20" s="119">
        <v>1234.9000000000001</v>
      </c>
      <c r="R20" s="117">
        <v>95.9</v>
      </c>
      <c r="S20" s="118">
        <v>37.9</v>
      </c>
      <c r="T20" s="119">
        <v>58</v>
      </c>
    </row>
    <row r="21" spans="1:20" ht="23.1" customHeight="1">
      <c r="A21" s="120">
        <v>2025</v>
      </c>
      <c r="B21" s="121" t="s">
        <v>163</v>
      </c>
      <c r="C21" s="117">
        <v>2960.6</v>
      </c>
      <c r="D21" s="118">
        <v>356</v>
      </c>
      <c r="E21" s="119">
        <v>2604.6</v>
      </c>
      <c r="F21" s="117">
        <v>180.1</v>
      </c>
      <c r="G21" s="118">
        <v>52.6</v>
      </c>
      <c r="H21" s="119">
        <v>127.6</v>
      </c>
      <c r="I21" s="117">
        <v>1555.8</v>
      </c>
      <c r="J21" s="118">
        <v>188.8</v>
      </c>
      <c r="K21" s="119">
        <v>1367</v>
      </c>
      <c r="L21" s="117">
        <v>98</v>
      </c>
      <c r="M21" s="118">
        <v>25.8</v>
      </c>
      <c r="N21" s="119">
        <v>72.3</v>
      </c>
      <c r="O21" s="117">
        <v>1404.7</v>
      </c>
      <c r="P21" s="118">
        <v>167.2</v>
      </c>
      <c r="Q21" s="119">
        <v>1237.5999999999999</v>
      </c>
      <c r="R21" s="117">
        <v>82.1</v>
      </c>
      <c r="S21" s="118">
        <v>26.8</v>
      </c>
      <c r="T21" s="119">
        <v>55.3</v>
      </c>
    </row>
    <row r="22" spans="1:20" ht="23.1" customHeight="1">
      <c r="A22" s="120">
        <v>2025</v>
      </c>
      <c r="B22" s="121" t="s">
        <v>164</v>
      </c>
      <c r="C22" s="117">
        <v>2952.4</v>
      </c>
      <c r="D22" s="118">
        <v>355.7</v>
      </c>
      <c r="E22" s="119">
        <v>2596.6999999999998</v>
      </c>
      <c r="F22" s="117">
        <v>187.2</v>
      </c>
      <c r="G22" s="118">
        <v>50.1</v>
      </c>
      <c r="H22" s="119">
        <v>137</v>
      </c>
      <c r="I22" s="117">
        <v>1562</v>
      </c>
      <c r="J22" s="118">
        <v>193.8</v>
      </c>
      <c r="K22" s="119">
        <v>1368.2</v>
      </c>
      <c r="L22" s="117">
        <v>100.9</v>
      </c>
      <c r="M22" s="118">
        <v>22.4</v>
      </c>
      <c r="N22" s="119">
        <v>78.5</v>
      </c>
      <c r="O22" s="117">
        <v>1390.4</v>
      </c>
      <c r="P22" s="118">
        <v>161.9</v>
      </c>
      <c r="Q22" s="119">
        <v>1228.5</v>
      </c>
      <c r="R22" s="117">
        <v>86.2</v>
      </c>
      <c r="S22" s="118">
        <v>27.7</v>
      </c>
      <c r="T22" s="119">
        <v>58.5</v>
      </c>
    </row>
    <row r="23" spans="1:20" ht="23.1" customHeight="1">
      <c r="A23" s="120">
        <v>2025</v>
      </c>
      <c r="B23" s="121" t="s">
        <v>165</v>
      </c>
      <c r="C23" s="117">
        <v>2935.4</v>
      </c>
      <c r="D23" s="118">
        <v>348</v>
      </c>
      <c r="E23" s="119">
        <v>2587.4</v>
      </c>
      <c r="F23" s="117">
        <v>198.1</v>
      </c>
      <c r="G23" s="118">
        <v>52</v>
      </c>
      <c r="H23" s="119">
        <v>146.1</v>
      </c>
      <c r="I23" s="117">
        <v>1557.1</v>
      </c>
      <c r="J23" s="118">
        <v>193.3</v>
      </c>
      <c r="K23" s="119">
        <v>1363.8</v>
      </c>
      <c r="L23" s="117">
        <v>108.7</v>
      </c>
      <c r="M23" s="118">
        <v>26.5</v>
      </c>
      <c r="N23" s="119">
        <v>82.2</v>
      </c>
      <c r="O23" s="117">
        <v>1378.3</v>
      </c>
      <c r="P23" s="118">
        <v>154.69999999999999</v>
      </c>
      <c r="Q23" s="119">
        <v>1223.7</v>
      </c>
      <c r="R23" s="117">
        <v>89.4</v>
      </c>
      <c r="S23" s="118">
        <v>25.5</v>
      </c>
      <c r="T23" s="119">
        <v>63.9</v>
      </c>
    </row>
    <row r="24" spans="1:20" ht="23.1" customHeight="1">
      <c r="A24" s="120">
        <v>2025</v>
      </c>
      <c r="B24" s="121" t="s">
        <v>166</v>
      </c>
      <c r="C24" s="117">
        <v>2943.5</v>
      </c>
      <c r="D24" s="118">
        <v>347.3</v>
      </c>
      <c r="E24" s="119">
        <v>2596.3000000000002</v>
      </c>
      <c r="F24" s="117">
        <v>200.9</v>
      </c>
      <c r="G24" s="118">
        <v>56.1</v>
      </c>
      <c r="H24" s="119">
        <v>144.80000000000001</v>
      </c>
      <c r="I24" s="117">
        <v>1548.5</v>
      </c>
      <c r="J24" s="118">
        <v>187.9</v>
      </c>
      <c r="K24" s="119">
        <v>1360.6</v>
      </c>
      <c r="L24" s="117">
        <v>109.2</v>
      </c>
      <c r="M24" s="118">
        <v>30.5</v>
      </c>
      <c r="N24" s="119">
        <v>78.599999999999994</v>
      </c>
      <c r="O24" s="117">
        <v>1395</v>
      </c>
      <c r="P24" s="118">
        <v>159.4</v>
      </c>
      <c r="Q24" s="119">
        <v>1235.5999999999999</v>
      </c>
      <c r="R24" s="117">
        <v>91.7</v>
      </c>
      <c r="S24" s="118">
        <v>25.5</v>
      </c>
      <c r="T24" s="119">
        <v>66.2</v>
      </c>
    </row>
    <row r="25" spans="1:20" ht="23.1" customHeight="1">
      <c r="A25" s="120">
        <v>2025</v>
      </c>
      <c r="B25" s="121" t="s">
        <v>167</v>
      </c>
      <c r="C25" s="117">
        <v>2940.5</v>
      </c>
      <c r="D25" s="118">
        <v>342.7</v>
      </c>
      <c r="E25" s="119">
        <v>2597.8000000000002</v>
      </c>
      <c r="F25" s="117">
        <v>208.9</v>
      </c>
      <c r="G25" s="118">
        <v>61.5</v>
      </c>
      <c r="H25" s="119">
        <v>147.4</v>
      </c>
      <c r="I25" s="117">
        <v>1543.9</v>
      </c>
      <c r="J25" s="118">
        <v>180.6</v>
      </c>
      <c r="K25" s="119">
        <v>1363.4</v>
      </c>
      <c r="L25" s="117">
        <v>116.8</v>
      </c>
      <c r="M25" s="118">
        <v>33.799999999999997</v>
      </c>
      <c r="N25" s="119">
        <v>83</v>
      </c>
      <c r="O25" s="117">
        <v>1396.6</v>
      </c>
      <c r="P25" s="118">
        <v>162.1</v>
      </c>
      <c r="Q25" s="119">
        <v>1234.5</v>
      </c>
      <c r="R25" s="117">
        <v>92.2</v>
      </c>
      <c r="S25" s="118">
        <v>27.7</v>
      </c>
      <c r="T25" s="119">
        <v>64.400000000000006</v>
      </c>
    </row>
    <row r="26" spans="1:20" ht="23.1" customHeight="1">
      <c r="A26" s="120">
        <v>2025</v>
      </c>
      <c r="B26" s="121" t="s">
        <v>168</v>
      </c>
      <c r="C26" s="117">
        <v>2949.5</v>
      </c>
      <c r="D26" s="118">
        <v>357.1</v>
      </c>
      <c r="E26" s="119">
        <v>2592.4</v>
      </c>
      <c r="F26" s="117">
        <v>203</v>
      </c>
      <c r="G26" s="118">
        <v>52.3</v>
      </c>
      <c r="H26" s="119">
        <v>150.69999999999999</v>
      </c>
      <c r="I26" s="117">
        <v>1550.8</v>
      </c>
      <c r="J26" s="118">
        <v>191.6</v>
      </c>
      <c r="K26" s="119">
        <v>1359.1</v>
      </c>
      <c r="L26" s="117">
        <v>103.3</v>
      </c>
      <c r="M26" s="118">
        <v>25</v>
      </c>
      <c r="N26" s="119">
        <v>78.3</v>
      </c>
      <c r="O26" s="117">
        <v>1398.7</v>
      </c>
      <c r="P26" s="118">
        <v>165.5</v>
      </c>
      <c r="Q26" s="119">
        <v>1233.2</v>
      </c>
      <c r="R26" s="117">
        <v>99.7</v>
      </c>
      <c r="S26" s="118">
        <v>27.3</v>
      </c>
      <c r="T26" s="119">
        <v>72.400000000000006</v>
      </c>
    </row>
    <row r="27" spans="1:20" ht="23.1" customHeight="1">
      <c r="A27" s="120">
        <v>2025</v>
      </c>
      <c r="B27" s="121" t="s">
        <v>169</v>
      </c>
      <c r="C27" s="117">
        <v>2944.1</v>
      </c>
      <c r="D27" s="118">
        <v>342</v>
      </c>
      <c r="E27" s="119">
        <v>2602.1999999999998</v>
      </c>
      <c r="F27" s="117">
        <v>199.6</v>
      </c>
      <c r="G27" s="118">
        <v>50.9</v>
      </c>
      <c r="H27" s="119">
        <v>148.69999999999999</v>
      </c>
      <c r="I27" s="117">
        <v>1538.2</v>
      </c>
      <c r="J27" s="118">
        <v>180.3</v>
      </c>
      <c r="K27" s="119">
        <v>1357.9</v>
      </c>
      <c r="L27" s="117">
        <v>102.5</v>
      </c>
      <c r="M27" s="118">
        <v>26.9</v>
      </c>
      <c r="N27" s="119">
        <v>75.599999999999994</v>
      </c>
      <c r="O27" s="117">
        <v>1405.9</v>
      </c>
      <c r="P27" s="118">
        <v>161.6</v>
      </c>
      <c r="Q27" s="119">
        <v>1244.3</v>
      </c>
      <c r="R27" s="117">
        <v>97.1</v>
      </c>
      <c r="S27" s="118">
        <v>24</v>
      </c>
      <c r="T27" s="119">
        <v>73.099999999999994</v>
      </c>
    </row>
    <row r="28" spans="1:20" ht="23.1" customHeight="1">
      <c r="A28" s="120"/>
      <c r="B28" s="121"/>
      <c r="C28" s="117"/>
      <c r="D28" s="118"/>
      <c r="E28" s="119"/>
      <c r="F28" s="117"/>
      <c r="G28" s="118"/>
      <c r="H28" s="119"/>
      <c r="I28" s="117"/>
      <c r="J28" s="118"/>
      <c r="K28" s="119"/>
      <c r="L28" s="117"/>
      <c r="M28" s="118"/>
      <c r="N28" s="119"/>
      <c r="O28" s="117"/>
      <c r="P28" s="118"/>
      <c r="Q28" s="119"/>
      <c r="R28" s="117"/>
      <c r="S28" s="118"/>
      <c r="T28" s="119"/>
    </row>
    <row r="29" spans="1:20" ht="23.1" customHeight="1">
      <c r="A29" s="120">
        <v>2026</v>
      </c>
      <c r="B29" s="121" t="s">
        <v>158</v>
      </c>
      <c r="C29" s="117">
        <v>2947.6</v>
      </c>
      <c r="D29" s="118">
        <v>343.5</v>
      </c>
      <c r="E29" s="119">
        <v>2604.1</v>
      </c>
      <c r="F29" s="117">
        <v>190.4</v>
      </c>
      <c r="G29" s="118">
        <v>54.9</v>
      </c>
      <c r="H29" s="119">
        <v>135.5</v>
      </c>
      <c r="I29" s="117">
        <v>1534</v>
      </c>
      <c r="J29" s="118">
        <v>180.7</v>
      </c>
      <c r="K29" s="119">
        <v>1353.3</v>
      </c>
      <c r="L29" s="117">
        <v>95.9</v>
      </c>
      <c r="M29" s="118">
        <v>26.4</v>
      </c>
      <c r="N29" s="119">
        <v>69.5</v>
      </c>
      <c r="O29" s="117">
        <v>1413.7</v>
      </c>
      <c r="P29" s="118">
        <v>162.80000000000001</v>
      </c>
      <c r="Q29" s="119">
        <v>1250.8</v>
      </c>
      <c r="R29" s="117">
        <v>94.6</v>
      </c>
      <c r="S29" s="118">
        <v>28.5</v>
      </c>
      <c r="T29" s="119">
        <v>66</v>
      </c>
    </row>
    <row r="30" spans="1:20" ht="23.1" customHeight="1">
      <c r="A30" s="120">
        <v>2026</v>
      </c>
      <c r="B30" s="121" t="s">
        <v>159</v>
      </c>
      <c r="C30" s="117">
        <v>2927.4</v>
      </c>
      <c r="D30" s="118">
        <v>331.8</v>
      </c>
      <c r="E30" s="119">
        <v>2595.6</v>
      </c>
      <c r="F30" s="117">
        <v>190.7</v>
      </c>
      <c r="G30" s="118">
        <v>53.2</v>
      </c>
      <c r="H30" s="119">
        <v>137.6</v>
      </c>
      <c r="I30" s="117">
        <v>1518.5</v>
      </c>
      <c r="J30" s="118">
        <v>172.7</v>
      </c>
      <c r="K30" s="119">
        <v>1345.8</v>
      </c>
      <c r="L30" s="117">
        <v>98.9</v>
      </c>
      <c r="M30" s="118">
        <v>28.7</v>
      </c>
      <c r="N30" s="119">
        <v>70.2</v>
      </c>
      <c r="O30" s="117">
        <v>1408.9</v>
      </c>
      <c r="P30" s="118">
        <v>159.1</v>
      </c>
      <c r="Q30" s="119">
        <v>1249.8</v>
      </c>
      <c r="R30" s="117">
        <v>91.9</v>
      </c>
      <c r="S30" s="118">
        <v>24.5</v>
      </c>
      <c r="T30" s="119">
        <v>67.400000000000006</v>
      </c>
    </row>
    <row r="31" spans="1:20" ht="23.1" customHeight="1">
      <c r="A31" s="120">
        <v>2026</v>
      </c>
      <c r="B31" s="121" t="s">
        <v>160</v>
      </c>
      <c r="C31" s="117">
        <v>2908.2</v>
      </c>
      <c r="D31" s="118">
        <v>327.60000000000002</v>
      </c>
      <c r="E31" s="119">
        <v>2580.6</v>
      </c>
      <c r="F31" s="117">
        <v>209.8</v>
      </c>
      <c r="G31" s="118">
        <v>60.5</v>
      </c>
      <c r="H31" s="119">
        <v>149.30000000000001</v>
      </c>
      <c r="I31" s="117">
        <v>1512.1</v>
      </c>
      <c r="J31" s="118">
        <v>172.1</v>
      </c>
      <c r="K31" s="119">
        <v>1340.1</v>
      </c>
      <c r="L31" s="117">
        <v>106</v>
      </c>
      <c r="M31" s="118">
        <v>29.9</v>
      </c>
      <c r="N31" s="119">
        <v>76.099999999999994</v>
      </c>
      <c r="O31" s="117">
        <v>1396.1</v>
      </c>
      <c r="P31" s="118">
        <v>155.6</v>
      </c>
      <c r="Q31" s="119">
        <v>1240.5999999999999</v>
      </c>
      <c r="R31" s="117">
        <v>103.8</v>
      </c>
      <c r="S31" s="118">
        <v>30.6</v>
      </c>
      <c r="T31" s="119">
        <v>73.099999999999994</v>
      </c>
    </row>
    <row r="32" spans="1:20" ht="23.1" customHeight="1">
      <c r="A32" s="120">
        <v>2026</v>
      </c>
      <c r="B32" s="121" t="s">
        <v>161</v>
      </c>
      <c r="C32" s="117">
        <v>2903.9</v>
      </c>
      <c r="D32" s="118">
        <v>331.6</v>
      </c>
      <c r="E32" s="119">
        <v>2572.3000000000002</v>
      </c>
      <c r="F32" s="117">
        <v>210.7</v>
      </c>
      <c r="G32" s="118">
        <v>55.6</v>
      </c>
      <c r="H32" s="119">
        <v>155.1</v>
      </c>
      <c r="I32" s="117">
        <v>1513.7</v>
      </c>
      <c r="J32" s="118">
        <v>172.7</v>
      </c>
      <c r="K32" s="119">
        <v>1340.9</v>
      </c>
      <c r="L32" s="117">
        <v>109.8</v>
      </c>
      <c r="M32" s="118">
        <v>33.299999999999997</v>
      </c>
      <c r="N32" s="119">
        <v>76.5</v>
      </c>
      <c r="O32" s="117">
        <v>1390.2</v>
      </c>
      <c r="P32" s="118">
        <v>158.9</v>
      </c>
      <c r="Q32" s="119">
        <v>1231.3</v>
      </c>
      <c r="R32" s="117">
        <v>100.9</v>
      </c>
      <c r="S32" s="118">
        <v>22.3</v>
      </c>
      <c r="T32" s="119">
        <v>78.599999999999994</v>
      </c>
    </row>
    <row r="33" spans="1:20" ht="23.1" customHeight="1">
      <c r="A33" s="120"/>
      <c r="B33" s="121"/>
      <c r="C33" s="117"/>
      <c r="D33" s="118"/>
      <c r="E33" s="119"/>
      <c r="F33" s="117"/>
      <c r="G33" s="118"/>
      <c r="H33" s="119"/>
      <c r="I33" s="117"/>
      <c r="J33" s="118"/>
      <c r="K33" s="119"/>
      <c r="L33" s="117"/>
      <c r="M33" s="118"/>
      <c r="N33" s="119"/>
      <c r="O33" s="117"/>
      <c r="P33" s="118"/>
      <c r="Q33" s="119"/>
      <c r="R33" s="117"/>
      <c r="S33" s="118"/>
      <c r="T33" s="119"/>
    </row>
    <row r="34" spans="1:20" ht="23.1" customHeight="1">
      <c r="A34" s="120"/>
      <c r="B34" s="121"/>
      <c r="C34" s="117"/>
      <c r="D34" s="118"/>
      <c r="E34" s="119"/>
      <c r="F34" s="117"/>
      <c r="G34" s="118"/>
      <c r="H34" s="119"/>
      <c r="I34" s="117"/>
      <c r="J34" s="118"/>
      <c r="K34" s="119"/>
      <c r="L34" s="117"/>
      <c r="M34" s="118"/>
      <c r="N34" s="119"/>
      <c r="O34" s="117"/>
      <c r="P34" s="118"/>
      <c r="Q34" s="119"/>
      <c r="R34" s="117"/>
      <c r="S34" s="118"/>
      <c r="T34" s="119"/>
    </row>
    <row r="35" spans="1:20" ht="23.1" customHeight="1">
      <c r="A35" s="120"/>
      <c r="B35" s="121"/>
      <c r="C35" s="117"/>
      <c r="D35" s="118"/>
      <c r="E35" s="119"/>
      <c r="F35" s="117"/>
      <c r="G35" s="118"/>
      <c r="H35" s="119"/>
      <c r="I35" s="117"/>
      <c r="J35" s="118"/>
      <c r="K35" s="119"/>
      <c r="L35" s="117"/>
      <c r="M35" s="118"/>
      <c r="N35" s="119"/>
      <c r="O35" s="117"/>
      <c r="P35" s="118"/>
      <c r="Q35" s="119"/>
      <c r="R35" s="117"/>
      <c r="S35" s="118"/>
      <c r="T35" s="119"/>
    </row>
    <row r="36" spans="1:20" ht="23.1" customHeight="1">
      <c r="A36" s="120"/>
      <c r="B36" s="121"/>
      <c r="C36" s="117"/>
      <c r="D36" s="118"/>
      <c r="E36" s="119"/>
      <c r="F36" s="117"/>
      <c r="G36" s="118"/>
      <c r="H36" s="119"/>
      <c r="I36" s="117"/>
      <c r="J36" s="118"/>
      <c r="K36" s="119"/>
      <c r="L36" s="117"/>
      <c r="M36" s="118"/>
      <c r="N36" s="119"/>
      <c r="O36" s="117"/>
      <c r="P36" s="118"/>
      <c r="Q36" s="119"/>
      <c r="R36" s="117"/>
      <c r="S36" s="118"/>
      <c r="T36" s="119"/>
    </row>
    <row r="37" spans="1:20" ht="23.1" customHeight="1">
      <c r="A37" s="120"/>
      <c r="B37" s="121"/>
      <c r="C37" s="117"/>
      <c r="D37" s="118"/>
      <c r="E37" s="119"/>
      <c r="F37" s="117"/>
      <c r="G37" s="118"/>
      <c r="H37" s="119"/>
      <c r="I37" s="117"/>
      <c r="J37" s="118"/>
      <c r="K37" s="119"/>
      <c r="L37" s="117"/>
      <c r="M37" s="118"/>
      <c r="N37" s="119"/>
      <c r="O37" s="117"/>
      <c r="P37" s="118"/>
      <c r="Q37" s="119"/>
      <c r="R37" s="117"/>
      <c r="S37" s="118"/>
      <c r="T37" s="119"/>
    </row>
    <row r="38" spans="1:20" ht="23.1" customHeight="1">
      <c r="A38" s="120"/>
      <c r="B38" s="121"/>
      <c r="C38" s="117"/>
      <c r="D38" s="118"/>
      <c r="E38" s="119"/>
      <c r="F38" s="117"/>
      <c r="G38" s="118"/>
      <c r="H38" s="119"/>
      <c r="I38" s="117"/>
      <c r="J38" s="118"/>
      <c r="K38" s="119"/>
      <c r="L38" s="117"/>
      <c r="M38" s="118"/>
      <c r="N38" s="119"/>
      <c r="O38" s="117"/>
      <c r="P38" s="118"/>
      <c r="Q38" s="119"/>
      <c r="R38" s="117"/>
      <c r="S38" s="118"/>
      <c r="T38" s="119"/>
    </row>
    <row r="39" spans="1:20" ht="23.1" customHeight="1">
      <c r="A39" s="120"/>
      <c r="B39" s="121"/>
      <c r="C39" s="117"/>
      <c r="D39" s="118"/>
      <c r="E39" s="119"/>
      <c r="F39" s="117"/>
      <c r="G39" s="118"/>
      <c r="H39" s="119"/>
      <c r="I39" s="117"/>
      <c r="J39" s="118"/>
      <c r="K39" s="119"/>
      <c r="L39" s="117"/>
      <c r="M39" s="118"/>
      <c r="N39" s="119"/>
      <c r="O39" s="117"/>
      <c r="P39" s="118"/>
      <c r="Q39" s="119"/>
      <c r="R39" s="117"/>
      <c r="S39" s="118"/>
      <c r="T39" s="119"/>
    </row>
    <row r="40" spans="1:20" ht="23.1" customHeight="1">
      <c r="A40" s="120"/>
      <c r="B40" s="121"/>
      <c r="C40" s="117"/>
      <c r="D40" s="118"/>
      <c r="E40" s="119"/>
      <c r="F40" s="117"/>
      <c r="G40" s="118"/>
      <c r="H40" s="119"/>
      <c r="I40" s="117"/>
      <c r="J40" s="118"/>
      <c r="K40" s="119"/>
      <c r="L40" s="117"/>
      <c r="M40" s="118"/>
      <c r="N40" s="119"/>
      <c r="O40" s="117"/>
      <c r="P40" s="118"/>
      <c r="Q40" s="119"/>
      <c r="R40" s="117"/>
      <c r="S40" s="118"/>
      <c r="T40" s="119"/>
    </row>
    <row r="41" spans="1:20" ht="23.1" customHeight="1">
      <c r="A41" s="109"/>
      <c r="B41" s="110"/>
      <c r="C41" s="110"/>
      <c r="D41" s="110"/>
      <c r="E41" s="110"/>
      <c r="F41" s="110"/>
      <c r="G41" s="110"/>
      <c r="H41" s="110"/>
      <c r="I41" s="110"/>
      <c r="J41" s="110"/>
      <c r="K41" s="110"/>
      <c r="L41" s="110"/>
      <c r="M41" s="124"/>
      <c r="N41" s="110"/>
      <c r="O41" s="100"/>
      <c r="P41" s="100"/>
      <c r="Q41" s="100"/>
      <c r="R41" s="100"/>
      <c r="S41" s="100"/>
      <c r="T41" s="101"/>
    </row>
    <row r="42" spans="1:20" ht="18" customHeight="1">
      <c r="A42" s="98" t="s">
        <v>82</v>
      </c>
      <c r="B42" s="111"/>
      <c r="C42" s="111"/>
      <c r="D42" s="111"/>
      <c r="E42" s="111"/>
      <c r="F42" s="111"/>
      <c r="G42" s="111"/>
      <c r="H42" s="111"/>
      <c r="I42" s="111"/>
      <c r="J42" s="111"/>
      <c r="K42" s="111"/>
      <c r="L42" s="111"/>
      <c r="M42" s="1"/>
      <c r="N42" s="111"/>
      <c r="T42" s="20"/>
    </row>
    <row r="43" spans="1:20" ht="23.1" customHeight="1">
      <c r="A43" s="98" t="s">
        <v>81</v>
      </c>
      <c r="B43" s="111"/>
      <c r="C43" s="111"/>
      <c r="D43" s="111"/>
      <c r="E43" s="111"/>
      <c r="F43" s="111"/>
      <c r="G43" s="111"/>
      <c r="H43" s="111"/>
      <c r="I43" s="111"/>
      <c r="J43" s="111"/>
      <c r="K43" s="111"/>
      <c r="L43" s="111"/>
      <c r="M43" s="1"/>
      <c r="N43" s="111"/>
      <c r="T43" s="20"/>
    </row>
    <row r="44" spans="1:20" ht="23.1" customHeight="1">
      <c r="A44" s="91"/>
      <c r="B44" s="97"/>
      <c r="C44" s="97"/>
      <c r="D44" s="97"/>
      <c r="E44" s="97"/>
      <c r="F44" s="97"/>
      <c r="G44" s="97"/>
      <c r="H44" s="97"/>
      <c r="I44" s="97"/>
      <c r="J44" s="97"/>
      <c r="K44" s="97"/>
      <c r="L44" s="97"/>
      <c r="M44" s="125"/>
      <c r="N44" s="17"/>
      <c r="O44" s="17"/>
      <c r="P44" s="17"/>
      <c r="Q44" s="17"/>
      <c r="R44" s="17"/>
      <c r="S44" s="17"/>
      <c r="T44"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1">
    <mergeCell ref="A15:T15"/>
    <mergeCell ref="A1:T1"/>
    <mergeCell ref="C2:H2"/>
    <mergeCell ref="I2:N2"/>
    <mergeCell ref="O2:T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3"/>
  <sheetViews>
    <sheetView view="pageBreakPreview" zoomScale="55" zoomScaleNormal="50" zoomScaleSheetLayoutView="55" workbookViewId="0">
      <selection activeCell="C20" sqref="C20"/>
    </sheetView>
  </sheetViews>
  <sheetFormatPr defaultColWidth="11.44140625" defaultRowHeight="14.4"/>
  <cols>
    <col min="3" max="20" width="15.6640625" customWidth="1"/>
  </cols>
  <sheetData>
    <row r="1" spans="1:20" ht="26.1" customHeight="1">
      <c r="A1" s="148" t="str">
        <f ca="1" xml:space="preserve"> "BRITISH COLUMBIA - EMPLOYED AND UNEMPLOYED (THOUSANDS) BY AGE AND GENDER - UNADJUSTEDS - " &amp; TEXT(EDATE(TODAY(),-1),"MMMM YYYY")</f>
        <v>BRITISH COLUMBIA - EMPLOYED AND UNEMPLOYED (THOUSANDS) BY AGE AND GENDER - UNADJUSTEDS - April 2026</v>
      </c>
      <c r="B1" s="149"/>
      <c r="C1" s="149"/>
      <c r="D1" s="149"/>
      <c r="E1" s="149"/>
      <c r="F1" s="149"/>
      <c r="G1" s="149"/>
      <c r="H1" s="149"/>
      <c r="I1" s="149"/>
      <c r="J1" s="149"/>
      <c r="K1" s="149"/>
      <c r="L1" s="149"/>
      <c r="M1" s="149"/>
      <c r="N1" s="149"/>
      <c r="O1" s="149"/>
      <c r="P1" s="149"/>
      <c r="Q1" s="149"/>
      <c r="R1" s="149"/>
      <c r="S1" s="149"/>
      <c r="T1" s="150"/>
    </row>
    <row r="2" spans="1:20" ht="23.1" customHeight="1">
      <c r="A2" s="109"/>
      <c r="B2" s="110"/>
      <c r="C2" s="163" t="s">
        <v>18</v>
      </c>
      <c r="D2" s="164"/>
      <c r="E2" s="164"/>
      <c r="F2" s="164"/>
      <c r="G2" s="164"/>
      <c r="H2" s="164"/>
      <c r="I2" s="163" t="s">
        <v>27</v>
      </c>
      <c r="J2" s="164"/>
      <c r="K2" s="164"/>
      <c r="L2" s="164"/>
      <c r="M2" s="164"/>
      <c r="N2" s="164"/>
      <c r="O2" s="163" t="s">
        <v>28</v>
      </c>
      <c r="P2" s="164"/>
      <c r="Q2" s="164"/>
      <c r="R2" s="164"/>
      <c r="S2" s="164"/>
      <c r="T2" s="165"/>
    </row>
    <row r="3" spans="1:20" ht="23.1" customHeight="1">
      <c r="A3" s="98"/>
      <c r="B3" s="111"/>
      <c r="C3" s="163" t="s">
        <v>47</v>
      </c>
      <c r="D3" s="164"/>
      <c r="E3" s="165"/>
      <c r="F3" s="163" t="s">
        <v>48</v>
      </c>
      <c r="G3" s="164"/>
      <c r="H3" s="165"/>
      <c r="I3" s="163" t="s">
        <v>47</v>
      </c>
      <c r="J3" s="164"/>
      <c r="K3" s="165"/>
      <c r="L3" s="163" t="s">
        <v>48</v>
      </c>
      <c r="M3" s="164"/>
      <c r="N3" s="165"/>
      <c r="O3" s="163" t="s">
        <v>47</v>
      </c>
      <c r="P3" s="164"/>
      <c r="Q3" s="165"/>
      <c r="R3" s="163" t="s">
        <v>48</v>
      </c>
      <c r="S3" s="164"/>
      <c r="T3" s="165"/>
    </row>
    <row r="4" spans="1:20" ht="24.75" customHeight="1">
      <c r="A4" s="98"/>
      <c r="B4" s="111"/>
      <c r="C4" s="112" t="s">
        <v>36</v>
      </c>
      <c r="D4" s="112" t="s">
        <v>49</v>
      </c>
      <c r="E4" s="112" t="s">
        <v>50</v>
      </c>
      <c r="F4" s="112" t="s">
        <v>36</v>
      </c>
      <c r="G4" s="112" t="s">
        <v>49</v>
      </c>
      <c r="H4" s="112" t="s">
        <v>50</v>
      </c>
      <c r="I4" s="112" t="s">
        <v>36</v>
      </c>
      <c r="J4" s="112" t="s">
        <v>49</v>
      </c>
      <c r="K4" s="112" t="s">
        <v>50</v>
      </c>
      <c r="L4" s="112" t="s">
        <v>36</v>
      </c>
      <c r="M4" s="112" t="s">
        <v>49</v>
      </c>
      <c r="N4" s="112" t="s">
        <v>50</v>
      </c>
      <c r="O4" s="112" t="s">
        <v>36</v>
      </c>
      <c r="P4" s="112" t="s">
        <v>49</v>
      </c>
      <c r="Q4" s="112" t="s">
        <v>50</v>
      </c>
      <c r="R4" s="112" t="s">
        <v>36</v>
      </c>
      <c r="S4" s="112" t="s">
        <v>49</v>
      </c>
      <c r="T4" s="112" t="s">
        <v>50</v>
      </c>
    </row>
    <row r="5" spans="1:20" ht="23.1" customHeight="1">
      <c r="A5" s="98"/>
      <c r="B5" s="111">
        <v>2016</v>
      </c>
      <c r="C5" s="114">
        <v>2464.6999999999998</v>
      </c>
      <c r="D5" s="115">
        <v>333.7</v>
      </c>
      <c r="E5" s="116">
        <v>2131</v>
      </c>
      <c r="F5" s="114">
        <v>159.80000000000001</v>
      </c>
      <c r="G5" s="115">
        <v>37.5</v>
      </c>
      <c r="H5" s="116">
        <v>122.3</v>
      </c>
      <c r="I5" s="114">
        <v>1285.5999999999999</v>
      </c>
      <c r="J5" s="115">
        <v>167.9</v>
      </c>
      <c r="K5" s="116">
        <v>1117.7</v>
      </c>
      <c r="L5" s="114">
        <v>91</v>
      </c>
      <c r="M5" s="115">
        <v>21.7</v>
      </c>
      <c r="N5" s="116">
        <v>69.3</v>
      </c>
      <c r="O5" s="114">
        <v>1179.0999999999999</v>
      </c>
      <c r="P5" s="115">
        <v>165.8</v>
      </c>
      <c r="Q5" s="116">
        <v>1013.3</v>
      </c>
      <c r="R5" s="114">
        <v>68.8</v>
      </c>
      <c r="S5" s="115">
        <v>15.8</v>
      </c>
      <c r="T5" s="116">
        <v>53</v>
      </c>
    </row>
    <row r="6" spans="1:20" ht="23.1" customHeight="1">
      <c r="A6" s="98"/>
      <c r="B6" s="111">
        <v>2017</v>
      </c>
      <c r="C6" s="117">
        <v>2562.9</v>
      </c>
      <c r="D6" s="118">
        <v>365.7</v>
      </c>
      <c r="E6" s="119">
        <v>2197.1999999999998</v>
      </c>
      <c r="F6" s="117">
        <v>143.4</v>
      </c>
      <c r="G6" s="118">
        <v>34.1</v>
      </c>
      <c r="H6" s="119">
        <v>109.2</v>
      </c>
      <c r="I6" s="117">
        <v>1336.2</v>
      </c>
      <c r="J6" s="118">
        <v>184.3</v>
      </c>
      <c r="K6" s="119">
        <v>1151.8</v>
      </c>
      <c r="L6" s="117">
        <v>79.400000000000006</v>
      </c>
      <c r="M6" s="118">
        <v>21.3</v>
      </c>
      <c r="N6" s="119">
        <v>58.1</v>
      </c>
      <c r="O6" s="117">
        <v>1226.7</v>
      </c>
      <c r="P6" s="118">
        <v>181.4</v>
      </c>
      <c r="Q6" s="119">
        <v>1045.3</v>
      </c>
      <c r="R6" s="117">
        <v>64</v>
      </c>
      <c r="S6" s="118">
        <v>12.8</v>
      </c>
      <c r="T6" s="119">
        <v>51.1</v>
      </c>
    </row>
    <row r="7" spans="1:20" ht="23.1" customHeight="1">
      <c r="A7" s="98"/>
      <c r="B7" s="111">
        <v>2018</v>
      </c>
      <c r="C7" s="117">
        <v>2609.9</v>
      </c>
      <c r="D7" s="118">
        <v>369.1</v>
      </c>
      <c r="E7" s="119">
        <v>2240.8000000000002</v>
      </c>
      <c r="F7" s="117">
        <v>127.2</v>
      </c>
      <c r="G7" s="118">
        <v>30</v>
      </c>
      <c r="H7" s="119">
        <v>97.3</v>
      </c>
      <c r="I7" s="117">
        <v>1365.3</v>
      </c>
      <c r="J7" s="118">
        <v>184.7</v>
      </c>
      <c r="K7" s="119">
        <v>1180.5999999999999</v>
      </c>
      <c r="L7" s="117">
        <v>67.2</v>
      </c>
      <c r="M7" s="118">
        <v>16.7</v>
      </c>
      <c r="N7" s="119">
        <v>50.6</v>
      </c>
      <c r="O7" s="117">
        <v>1244.5999999999999</v>
      </c>
      <c r="P7" s="118">
        <v>184.4</v>
      </c>
      <c r="Q7" s="119">
        <v>1060.3</v>
      </c>
      <c r="R7" s="117">
        <v>60</v>
      </c>
      <c r="S7" s="118">
        <v>13.3</v>
      </c>
      <c r="T7" s="119">
        <v>46.7</v>
      </c>
    </row>
    <row r="8" spans="1:20" ht="23.1" customHeight="1">
      <c r="A8" s="98"/>
      <c r="B8" s="111">
        <v>2019</v>
      </c>
      <c r="C8" s="117">
        <v>2681.1</v>
      </c>
      <c r="D8" s="118">
        <v>369.8</v>
      </c>
      <c r="E8" s="119">
        <v>2311.3000000000002</v>
      </c>
      <c r="F8" s="117">
        <v>135.6</v>
      </c>
      <c r="G8" s="118">
        <v>37.299999999999997</v>
      </c>
      <c r="H8" s="119">
        <v>98.4</v>
      </c>
      <c r="I8" s="117">
        <v>1401.6</v>
      </c>
      <c r="J8" s="118">
        <v>184.1</v>
      </c>
      <c r="K8" s="119">
        <v>1217.4000000000001</v>
      </c>
      <c r="L8" s="117">
        <v>70.099999999999994</v>
      </c>
      <c r="M8" s="118">
        <v>20.9</v>
      </c>
      <c r="N8" s="119">
        <v>49.2</v>
      </c>
      <c r="O8" s="117">
        <v>1279.5999999999999</v>
      </c>
      <c r="P8" s="118">
        <v>185.7</v>
      </c>
      <c r="Q8" s="119">
        <v>1093.9000000000001</v>
      </c>
      <c r="R8" s="117">
        <v>65.5</v>
      </c>
      <c r="S8" s="118">
        <v>16.399999999999999</v>
      </c>
      <c r="T8" s="119">
        <v>49.1</v>
      </c>
    </row>
    <row r="9" spans="1:20" ht="23.1" customHeight="1">
      <c r="A9" s="98"/>
      <c r="B9" s="111">
        <v>2020</v>
      </c>
      <c r="C9" s="117">
        <v>2527.3000000000002</v>
      </c>
      <c r="D9" s="118">
        <v>304.8</v>
      </c>
      <c r="E9" s="119">
        <v>2222.5</v>
      </c>
      <c r="F9" s="117">
        <v>253.8</v>
      </c>
      <c r="G9" s="118">
        <v>70.8</v>
      </c>
      <c r="H9" s="119">
        <v>183</v>
      </c>
      <c r="I9" s="117">
        <v>1330.2</v>
      </c>
      <c r="J9" s="118">
        <v>156.69999999999999</v>
      </c>
      <c r="K9" s="119">
        <v>1173.4000000000001</v>
      </c>
      <c r="L9" s="117">
        <v>134.5</v>
      </c>
      <c r="M9" s="118">
        <v>37.6</v>
      </c>
      <c r="N9" s="119">
        <v>96.9</v>
      </c>
      <c r="O9" s="117">
        <v>1197.0999999999999</v>
      </c>
      <c r="P9" s="118">
        <v>148</v>
      </c>
      <c r="Q9" s="119">
        <v>1049.0999999999999</v>
      </c>
      <c r="R9" s="117">
        <v>119.3</v>
      </c>
      <c r="S9" s="118">
        <v>33.200000000000003</v>
      </c>
      <c r="T9" s="119">
        <v>86.2</v>
      </c>
    </row>
    <row r="10" spans="1:20" ht="23.1" customHeight="1">
      <c r="A10" s="98"/>
      <c r="B10" s="111">
        <v>2021</v>
      </c>
      <c r="C10" s="117">
        <v>2683.9</v>
      </c>
      <c r="D10" s="118">
        <v>341.6</v>
      </c>
      <c r="E10" s="119">
        <v>2342.4</v>
      </c>
      <c r="F10" s="117">
        <v>188.5</v>
      </c>
      <c r="G10" s="118">
        <v>47.7</v>
      </c>
      <c r="H10" s="119">
        <v>140.80000000000001</v>
      </c>
      <c r="I10" s="117">
        <v>1413.1</v>
      </c>
      <c r="J10" s="118">
        <v>173.1</v>
      </c>
      <c r="K10" s="119">
        <v>1240</v>
      </c>
      <c r="L10" s="117">
        <v>98.9</v>
      </c>
      <c r="M10" s="118">
        <v>24.9</v>
      </c>
      <c r="N10" s="119">
        <v>74</v>
      </c>
      <c r="O10" s="117">
        <v>1270.9000000000001</v>
      </c>
      <c r="P10" s="118">
        <v>168.5</v>
      </c>
      <c r="Q10" s="119">
        <v>1102.4000000000001</v>
      </c>
      <c r="R10" s="117">
        <v>89.6</v>
      </c>
      <c r="S10" s="118">
        <v>22.7</v>
      </c>
      <c r="T10" s="119">
        <v>66.8</v>
      </c>
    </row>
    <row r="11" spans="1:20" ht="23.1" customHeight="1">
      <c r="A11" s="98"/>
      <c r="B11" s="111">
        <v>2022</v>
      </c>
      <c r="C11" s="117">
        <v>2775.7</v>
      </c>
      <c r="D11" s="118">
        <v>359.4</v>
      </c>
      <c r="E11" s="119">
        <v>2416.3000000000002</v>
      </c>
      <c r="F11" s="117">
        <v>135.30000000000001</v>
      </c>
      <c r="G11" s="118">
        <v>35.200000000000003</v>
      </c>
      <c r="H11" s="119">
        <v>100.1</v>
      </c>
      <c r="I11" s="117">
        <v>1440.1</v>
      </c>
      <c r="J11" s="118">
        <v>174.1</v>
      </c>
      <c r="K11" s="119">
        <v>1266.0999999999999</v>
      </c>
      <c r="L11" s="117">
        <v>73.7</v>
      </c>
      <c r="M11" s="118">
        <v>21.1</v>
      </c>
      <c r="N11" s="119">
        <v>52.7</v>
      </c>
      <c r="O11" s="117">
        <v>1335.6</v>
      </c>
      <c r="P11" s="118">
        <v>185.3</v>
      </c>
      <c r="Q11" s="119">
        <v>1150.2</v>
      </c>
      <c r="R11" s="117">
        <v>61.5</v>
      </c>
      <c r="S11" s="118">
        <v>14.1</v>
      </c>
      <c r="T11" s="119">
        <v>47.4</v>
      </c>
    </row>
    <row r="12" spans="1:20" ht="23.1" customHeight="1">
      <c r="A12" s="98"/>
      <c r="B12" s="111">
        <v>2023</v>
      </c>
      <c r="C12" s="117">
        <v>2847.9</v>
      </c>
      <c r="D12" s="118">
        <v>363.1</v>
      </c>
      <c r="E12" s="119">
        <v>2484.9</v>
      </c>
      <c r="F12" s="117">
        <v>155.9</v>
      </c>
      <c r="G12" s="118">
        <v>38.4</v>
      </c>
      <c r="H12" s="119">
        <v>117.6</v>
      </c>
      <c r="I12" s="117">
        <v>1484.2</v>
      </c>
      <c r="J12" s="118">
        <v>185.3</v>
      </c>
      <c r="K12" s="119">
        <v>1298.9000000000001</v>
      </c>
      <c r="L12" s="117">
        <v>81.099999999999994</v>
      </c>
      <c r="M12" s="118">
        <v>20.2</v>
      </c>
      <c r="N12" s="119">
        <v>61</v>
      </c>
      <c r="O12" s="117">
        <v>1363.7</v>
      </c>
      <c r="P12" s="118">
        <v>177.7</v>
      </c>
      <c r="Q12" s="119">
        <v>1186</v>
      </c>
      <c r="R12" s="117">
        <v>74.8</v>
      </c>
      <c r="S12" s="118">
        <v>18.2</v>
      </c>
      <c r="T12" s="119">
        <v>56.6</v>
      </c>
    </row>
    <row r="13" spans="1:20" ht="23.1" customHeight="1">
      <c r="A13" s="98"/>
      <c r="B13" s="111">
        <v>2024</v>
      </c>
      <c r="C13" s="117">
        <v>2914</v>
      </c>
      <c r="D13" s="118">
        <v>364.8</v>
      </c>
      <c r="E13" s="119">
        <v>2549.3000000000002</v>
      </c>
      <c r="F13" s="117">
        <v>171.8</v>
      </c>
      <c r="G13" s="118">
        <v>46.8</v>
      </c>
      <c r="H13" s="119">
        <v>125</v>
      </c>
      <c r="I13" s="117">
        <v>1533.4</v>
      </c>
      <c r="J13" s="118">
        <v>187.2</v>
      </c>
      <c r="K13" s="119">
        <v>1346.2</v>
      </c>
      <c r="L13" s="117">
        <v>89</v>
      </c>
      <c r="M13" s="118">
        <v>24</v>
      </c>
      <c r="N13" s="119">
        <v>65.099999999999994</v>
      </c>
      <c r="O13" s="117">
        <v>1380.7</v>
      </c>
      <c r="P13" s="118">
        <v>177.6</v>
      </c>
      <c r="Q13" s="119">
        <v>1203.0999999999999</v>
      </c>
      <c r="R13" s="117">
        <v>82.8</v>
      </c>
      <c r="S13" s="118">
        <v>22.8</v>
      </c>
      <c r="T13" s="119">
        <v>60</v>
      </c>
    </row>
    <row r="14" spans="1:20" ht="23.1" customHeight="1">
      <c r="A14" s="98"/>
      <c r="B14" s="111">
        <v>2025</v>
      </c>
      <c r="C14" s="117">
        <v>2946.2</v>
      </c>
      <c r="D14" s="118">
        <v>351.8</v>
      </c>
      <c r="E14" s="119">
        <v>2594.4</v>
      </c>
      <c r="F14" s="117">
        <v>194.6</v>
      </c>
      <c r="G14" s="118">
        <v>54.6</v>
      </c>
      <c r="H14" s="119">
        <v>140</v>
      </c>
      <c r="I14" s="117">
        <v>1553.4</v>
      </c>
      <c r="J14" s="118">
        <v>189.3</v>
      </c>
      <c r="K14" s="119">
        <v>1364.1</v>
      </c>
      <c r="L14" s="117">
        <v>101.9</v>
      </c>
      <c r="M14" s="118">
        <v>27.1</v>
      </c>
      <c r="N14" s="119">
        <v>74.8</v>
      </c>
      <c r="O14" s="117">
        <v>1392.8</v>
      </c>
      <c r="P14" s="118">
        <v>162.5</v>
      </c>
      <c r="Q14" s="119">
        <v>1230.3</v>
      </c>
      <c r="R14" s="117">
        <v>92.7</v>
      </c>
      <c r="S14" s="118">
        <v>27.5</v>
      </c>
      <c r="T14" s="119">
        <v>65.2</v>
      </c>
    </row>
    <row r="15" spans="1:20" ht="23.1" customHeight="1">
      <c r="A15" s="166" t="s">
        <v>45</v>
      </c>
      <c r="B15" s="167"/>
      <c r="C15" s="167"/>
      <c r="D15" s="167"/>
      <c r="E15" s="167"/>
      <c r="F15" s="167"/>
      <c r="G15" s="167"/>
      <c r="H15" s="167"/>
      <c r="I15" s="167"/>
      <c r="J15" s="167"/>
      <c r="K15" s="167"/>
      <c r="L15" s="167"/>
      <c r="M15" s="167"/>
      <c r="N15" s="167"/>
      <c r="O15" s="167"/>
      <c r="P15" s="167"/>
      <c r="Q15" s="167"/>
      <c r="R15" s="167"/>
      <c r="S15" s="167"/>
      <c r="T15" s="168"/>
    </row>
    <row r="16" spans="1:20" ht="23.1" customHeight="1">
      <c r="A16" s="120">
        <v>2025</v>
      </c>
      <c r="B16" s="121" t="s">
        <v>158</v>
      </c>
      <c r="C16" s="114">
        <v>2904.1</v>
      </c>
      <c r="D16" s="115">
        <v>340.7</v>
      </c>
      <c r="E16" s="116">
        <v>2563.5</v>
      </c>
      <c r="F16" s="114">
        <v>198.1</v>
      </c>
      <c r="G16" s="115">
        <v>47.1</v>
      </c>
      <c r="H16" s="116">
        <v>150.9</v>
      </c>
      <c r="I16" s="114">
        <v>1536.5</v>
      </c>
      <c r="J16" s="115">
        <v>185.2</v>
      </c>
      <c r="K16" s="116">
        <v>1351.3</v>
      </c>
      <c r="L16" s="114">
        <v>100.5</v>
      </c>
      <c r="M16" s="115">
        <v>23.4</v>
      </c>
      <c r="N16" s="116">
        <v>77.099999999999994</v>
      </c>
      <c r="O16" s="114">
        <v>1367.6</v>
      </c>
      <c r="P16" s="115">
        <v>155.4</v>
      </c>
      <c r="Q16" s="116">
        <v>1212.2</v>
      </c>
      <c r="R16" s="114">
        <v>97.6</v>
      </c>
      <c r="S16" s="115">
        <v>23.7</v>
      </c>
      <c r="T16" s="116">
        <v>73.8</v>
      </c>
    </row>
    <row r="17" spans="1:20" ht="23.1" customHeight="1">
      <c r="A17" s="120">
        <v>2025</v>
      </c>
      <c r="B17" s="121" t="s">
        <v>159</v>
      </c>
      <c r="C17" s="117">
        <v>2918.7</v>
      </c>
      <c r="D17" s="118">
        <v>333.6</v>
      </c>
      <c r="E17" s="119">
        <v>2585.1</v>
      </c>
      <c r="F17" s="117">
        <v>184.5</v>
      </c>
      <c r="G17" s="118">
        <v>47.9</v>
      </c>
      <c r="H17" s="119">
        <v>136.5</v>
      </c>
      <c r="I17" s="117">
        <v>1542.5</v>
      </c>
      <c r="J17" s="118">
        <v>179.7</v>
      </c>
      <c r="K17" s="119">
        <v>1362.8</v>
      </c>
      <c r="L17" s="117">
        <v>98.2</v>
      </c>
      <c r="M17" s="118">
        <v>25.5</v>
      </c>
      <c r="N17" s="119">
        <v>72.7</v>
      </c>
      <c r="O17" s="117">
        <v>1376.2</v>
      </c>
      <c r="P17" s="118">
        <v>153.9</v>
      </c>
      <c r="Q17" s="119">
        <v>1222.3</v>
      </c>
      <c r="R17" s="117">
        <v>86.3</v>
      </c>
      <c r="S17" s="118">
        <v>22.5</v>
      </c>
      <c r="T17" s="119">
        <v>63.8</v>
      </c>
    </row>
    <row r="18" spans="1:20" ht="23.1" customHeight="1">
      <c r="A18" s="120">
        <v>2025</v>
      </c>
      <c r="B18" s="121" t="s">
        <v>160</v>
      </c>
      <c r="C18" s="117">
        <v>2937.5</v>
      </c>
      <c r="D18" s="118">
        <v>339.5</v>
      </c>
      <c r="E18" s="119">
        <v>2598.1</v>
      </c>
      <c r="F18" s="117">
        <v>193.9</v>
      </c>
      <c r="G18" s="118">
        <v>51.6</v>
      </c>
      <c r="H18" s="119">
        <v>142.30000000000001</v>
      </c>
      <c r="I18" s="117">
        <v>1540.7</v>
      </c>
      <c r="J18" s="118">
        <v>177.3</v>
      </c>
      <c r="K18" s="119">
        <v>1363.4</v>
      </c>
      <c r="L18" s="117">
        <v>99.8</v>
      </c>
      <c r="M18" s="118">
        <v>23.6</v>
      </c>
      <c r="N18" s="119">
        <v>76.2</v>
      </c>
      <c r="O18" s="117">
        <v>1396.9</v>
      </c>
      <c r="P18" s="118">
        <v>162.19999999999999</v>
      </c>
      <c r="Q18" s="119">
        <v>1234.7</v>
      </c>
      <c r="R18" s="117">
        <v>94.1</v>
      </c>
      <c r="S18" s="118">
        <v>28</v>
      </c>
      <c r="T18" s="119">
        <v>66.099999999999994</v>
      </c>
    </row>
    <row r="19" spans="1:20" ht="23.1" customHeight="1">
      <c r="A19" s="120">
        <v>2025</v>
      </c>
      <c r="B19" s="121" t="s">
        <v>161</v>
      </c>
      <c r="C19" s="117">
        <v>2951.3</v>
      </c>
      <c r="D19" s="118">
        <v>348.6</v>
      </c>
      <c r="E19" s="119">
        <v>2602.6999999999998</v>
      </c>
      <c r="F19" s="117">
        <v>191.4</v>
      </c>
      <c r="G19" s="118">
        <v>52.2</v>
      </c>
      <c r="H19" s="119">
        <v>139.19999999999999</v>
      </c>
      <c r="I19" s="117">
        <v>1551.9</v>
      </c>
      <c r="J19" s="118">
        <v>184.7</v>
      </c>
      <c r="K19" s="119">
        <v>1367.2</v>
      </c>
      <c r="L19" s="117">
        <v>98.1</v>
      </c>
      <c r="M19" s="118">
        <v>24.4</v>
      </c>
      <c r="N19" s="119">
        <v>73.7</v>
      </c>
      <c r="O19" s="117">
        <v>1399.5</v>
      </c>
      <c r="P19" s="118">
        <v>163.9</v>
      </c>
      <c r="Q19" s="119">
        <v>1235.5</v>
      </c>
      <c r="R19" s="117">
        <v>93.3</v>
      </c>
      <c r="S19" s="118">
        <v>27.8</v>
      </c>
      <c r="T19" s="119">
        <v>65.5</v>
      </c>
    </row>
    <row r="20" spans="1:20" ht="23.1" customHeight="1">
      <c r="A20" s="120">
        <v>2025</v>
      </c>
      <c r="B20" s="121" t="s">
        <v>162</v>
      </c>
      <c r="C20" s="117">
        <v>2978.9</v>
      </c>
      <c r="D20" s="118">
        <v>362.5</v>
      </c>
      <c r="E20" s="119">
        <v>2616.3000000000002</v>
      </c>
      <c r="F20" s="117">
        <v>212.5</v>
      </c>
      <c r="G20" s="118">
        <v>79.8</v>
      </c>
      <c r="H20" s="119">
        <v>132.69999999999999</v>
      </c>
      <c r="I20" s="117">
        <v>1567.3</v>
      </c>
      <c r="J20" s="118">
        <v>195.8</v>
      </c>
      <c r="K20" s="119">
        <v>1371.5</v>
      </c>
      <c r="L20" s="117">
        <v>118</v>
      </c>
      <c r="M20" s="118">
        <v>40.6</v>
      </c>
      <c r="N20" s="119">
        <v>77.400000000000006</v>
      </c>
      <c r="O20" s="117">
        <v>1411.6</v>
      </c>
      <c r="P20" s="118">
        <v>166.8</v>
      </c>
      <c r="Q20" s="119">
        <v>1244.8</v>
      </c>
      <c r="R20" s="117">
        <v>94.5</v>
      </c>
      <c r="S20" s="118">
        <v>39.299999999999997</v>
      </c>
      <c r="T20" s="119">
        <v>55.2</v>
      </c>
    </row>
    <row r="21" spans="1:20" ht="23.1" customHeight="1">
      <c r="A21" s="120">
        <v>2025</v>
      </c>
      <c r="B21" s="121" t="s">
        <v>163</v>
      </c>
      <c r="C21" s="117">
        <v>3002.8</v>
      </c>
      <c r="D21" s="118">
        <v>377.2</v>
      </c>
      <c r="E21" s="119">
        <v>2625.6</v>
      </c>
      <c r="F21" s="117">
        <v>176.1</v>
      </c>
      <c r="G21" s="118">
        <v>53.2</v>
      </c>
      <c r="H21" s="119">
        <v>122.9</v>
      </c>
      <c r="I21" s="117">
        <v>1578.6</v>
      </c>
      <c r="J21" s="118">
        <v>200.5</v>
      </c>
      <c r="K21" s="119">
        <v>1378.1</v>
      </c>
      <c r="L21" s="117">
        <v>92.9</v>
      </c>
      <c r="M21" s="118">
        <v>24.6</v>
      </c>
      <c r="N21" s="119">
        <v>68.3</v>
      </c>
      <c r="O21" s="117">
        <v>1424.2</v>
      </c>
      <c r="P21" s="118">
        <v>176.7</v>
      </c>
      <c r="Q21" s="119">
        <v>1247.5</v>
      </c>
      <c r="R21" s="117">
        <v>83.2</v>
      </c>
      <c r="S21" s="118">
        <v>28.5</v>
      </c>
      <c r="T21" s="119">
        <v>54.7</v>
      </c>
    </row>
    <row r="22" spans="1:20" ht="23.1" customHeight="1">
      <c r="A22" s="120">
        <v>2025</v>
      </c>
      <c r="B22" s="121" t="s">
        <v>164</v>
      </c>
      <c r="C22" s="117">
        <v>2965.5</v>
      </c>
      <c r="D22" s="118">
        <v>389.2</v>
      </c>
      <c r="E22" s="119">
        <v>2576.1999999999998</v>
      </c>
      <c r="F22" s="117">
        <v>198.8</v>
      </c>
      <c r="G22" s="118">
        <v>58.9</v>
      </c>
      <c r="H22" s="119">
        <v>140</v>
      </c>
      <c r="I22" s="117">
        <v>1582.6</v>
      </c>
      <c r="J22" s="118">
        <v>211.8</v>
      </c>
      <c r="K22" s="119">
        <v>1370.8</v>
      </c>
      <c r="L22" s="117">
        <v>98.9</v>
      </c>
      <c r="M22" s="118">
        <v>24.4</v>
      </c>
      <c r="N22" s="119">
        <v>74.400000000000006</v>
      </c>
      <c r="O22" s="117">
        <v>1382.8</v>
      </c>
      <c r="P22" s="118">
        <v>177.4</v>
      </c>
      <c r="Q22" s="119">
        <v>1205.4000000000001</v>
      </c>
      <c r="R22" s="117">
        <v>100</v>
      </c>
      <c r="S22" s="118">
        <v>34.4</v>
      </c>
      <c r="T22" s="119">
        <v>65.5</v>
      </c>
    </row>
    <row r="23" spans="1:20" ht="23.1" customHeight="1">
      <c r="A23" s="120">
        <v>2025</v>
      </c>
      <c r="B23" s="121" t="s">
        <v>165</v>
      </c>
      <c r="C23" s="117">
        <v>2937.2</v>
      </c>
      <c r="D23" s="118">
        <v>376.8</v>
      </c>
      <c r="E23" s="119">
        <v>2560.4</v>
      </c>
      <c r="F23" s="117">
        <v>228.4</v>
      </c>
      <c r="G23" s="118">
        <v>59.7</v>
      </c>
      <c r="H23" s="119">
        <v>168.7</v>
      </c>
      <c r="I23" s="117">
        <v>1569.2</v>
      </c>
      <c r="J23" s="118">
        <v>209.1</v>
      </c>
      <c r="K23" s="119">
        <v>1360.1</v>
      </c>
      <c r="L23" s="117">
        <v>110.6</v>
      </c>
      <c r="M23" s="118">
        <v>30.4</v>
      </c>
      <c r="N23" s="119">
        <v>80.2</v>
      </c>
      <c r="O23" s="117">
        <v>1368</v>
      </c>
      <c r="P23" s="118">
        <v>167.7</v>
      </c>
      <c r="Q23" s="119">
        <v>1200.3</v>
      </c>
      <c r="R23" s="117">
        <v>117.9</v>
      </c>
      <c r="S23" s="118">
        <v>29.3</v>
      </c>
      <c r="T23" s="119">
        <v>88.5</v>
      </c>
    </row>
    <row r="24" spans="1:20" ht="23.1" customHeight="1">
      <c r="A24" s="120">
        <v>2025</v>
      </c>
      <c r="B24" s="121" t="s">
        <v>166</v>
      </c>
      <c r="C24" s="117">
        <v>2944.4</v>
      </c>
      <c r="D24" s="118">
        <v>338.2</v>
      </c>
      <c r="E24" s="119">
        <v>2606.3000000000002</v>
      </c>
      <c r="F24" s="117">
        <v>189.7</v>
      </c>
      <c r="G24" s="118">
        <v>56.1</v>
      </c>
      <c r="H24" s="119">
        <v>133.69999999999999</v>
      </c>
      <c r="I24" s="117">
        <v>1550.4</v>
      </c>
      <c r="J24" s="118">
        <v>186.3</v>
      </c>
      <c r="K24" s="119">
        <v>1364.1</v>
      </c>
      <c r="L24" s="117">
        <v>101.7</v>
      </c>
      <c r="M24" s="118">
        <v>29.2</v>
      </c>
      <c r="N24" s="119">
        <v>72.599999999999994</v>
      </c>
      <c r="O24" s="117">
        <v>1394.1</v>
      </c>
      <c r="P24" s="118">
        <v>151.9</v>
      </c>
      <c r="Q24" s="119">
        <v>1242.2</v>
      </c>
      <c r="R24" s="117">
        <v>88</v>
      </c>
      <c r="S24" s="118">
        <v>26.9</v>
      </c>
      <c r="T24" s="119">
        <v>61.1</v>
      </c>
    </row>
    <row r="25" spans="1:20" ht="23.1" customHeight="1">
      <c r="A25" s="120">
        <v>2025</v>
      </c>
      <c r="B25" s="121" t="s">
        <v>167</v>
      </c>
      <c r="C25" s="117">
        <v>2944.3</v>
      </c>
      <c r="D25" s="118">
        <v>334.4</v>
      </c>
      <c r="E25" s="119">
        <v>2609.9</v>
      </c>
      <c r="F25" s="117">
        <v>196.1</v>
      </c>
      <c r="G25" s="118">
        <v>61.9</v>
      </c>
      <c r="H25" s="119">
        <v>134.19999999999999</v>
      </c>
      <c r="I25" s="117">
        <v>1545.7</v>
      </c>
      <c r="J25" s="118">
        <v>177.5</v>
      </c>
      <c r="K25" s="119">
        <v>1368.1</v>
      </c>
      <c r="L25" s="117">
        <v>110.5</v>
      </c>
      <c r="M25" s="118">
        <v>35.299999999999997</v>
      </c>
      <c r="N25" s="119">
        <v>75.2</v>
      </c>
      <c r="O25" s="117">
        <v>1398.6</v>
      </c>
      <c r="P25" s="118">
        <v>156.9</v>
      </c>
      <c r="Q25" s="119">
        <v>1241.7</v>
      </c>
      <c r="R25" s="117">
        <v>85.6</v>
      </c>
      <c r="S25" s="118">
        <v>26.7</v>
      </c>
      <c r="T25" s="119">
        <v>58.9</v>
      </c>
    </row>
    <row r="26" spans="1:20" ht="23.1" customHeight="1">
      <c r="A26" s="120">
        <v>2025</v>
      </c>
      <c r="B26" s="121" t="s">
        <v>168</v>
      </c>
      <c r="C26" s="117">
        <v>2937.9</v>
      </c>
      <c r="D26" s="118">
        <v>347.8</v>
      </c>
      <c r="E26" s="119">
        <v>2590.1999999999998</v>
      </c>
      <c r="F26" s="117">
        <v>187.7</v>
      </c>
      <c r="G26" s="118">
        <v>46.5</v>
      </c>
      <c r="H26" s="119">
        <v>141.19999999999999</v>
      </c>
      <c r="I26" s="117">
        <v>1546.4</v>
      </c>
      <c r="J26" s="118">
        <v>187.6</v>
      </c>
      <c r="K26" s="119">
        <v>1358.8</v>
      </c>
      <c r="L26" s="117">
        <v>97.2</v>
      </c>
      <c r="M26" s="118">
        <v>21</v>
      </c>
      <c r="N26" s="119">
        <v>76.2</v>
      </c>
      <c r="O26" s="117">
        <v>1391.5</v>
      </c>
      <c r="P26" s="118">
        <v>160.1</v>
      </c>
      <c r="Q26" s="119">
        <v>1231.3</v>
      </c>
      <c r="R26" s="117">
        <v>90.5</v>
      </c>
      <c r="S26" s="118">
        <v>25.6</v>
      </c>
      <c r="T26" s="119">
        <v>64.900000000000006</v>
      </c>
    </row>
    <row r="27" spans="1:20" ht="23.1" customHeight="1">
      <c r="A27" s="120">
        <v>2025</v>
      </c>
      <c r="B27" s="121" t="s">
        <v>169</v>
      </c>
      <c r="C27" s="117">
        <v>2932.2</v>
      </c>
      <c r="D27" s="118">
        <v>333.6</v>
      </c>
      <c r="E27" s="119">
        <v>2598.6</v>
      </c>
      <c r="F27" s="117">
        <v>177.6</v>
      </c>
      <c r="G27" s="118">
        <v>39.9</v>
      </c>
      <c r="H27" s="119">
        <v>137.69999999999999</v>
      </c>
      <c r="I27" s="117">
        <v>1529.7</v>
      </c>
      <c r="J27" s="118">
        <v>176.5</v>
      </c>
      <c r="K27" s="119">
        <v>1353.2</v>
      </c>
      <c r="L27" s="117">
        <v>96.4</v>
      </c>
      <c r="M27" s="118">
        <v>22.4</v>
      </c>
      <c r="N27" s="119">
        <v>73.900000000000006</v>
      </c>
      <c r="O27" s="117">
        <v>1402.5</v>
      </c>
      <c r="P27" s="118">
        <v>157.1</v>
      </c>
      <c r="Q27" s="119">
        <v>1245.4000000000001</v>
      </c>
      <c r="R27" s="117">
        <v>81.2</v>
      </c>
      <c r="S27" s="118">
        <v>17.5</v>
      </c>
      <c r="T27" s="119">
        <v>63.7</v>
      </c>
    </row>
    <row r="28" spans="1:20" ht="23.1" customHeight="1">
      <c r="A28" s="120"/>
      <c r="B28" s="121"/>
      <c r="C28" s="117"/>
      <c r="D28" s="118"/>
      <c r="E28" s="119"/>
      <c r="F28" s="117"/>
      <c r="G28" s="118"/>
      <c r="H28" s="119"/>
      <c r="I28" s="117"/>
      <c r="J28" s="118"/>
      <c r="K28" s="119"/>
      <c r="L28" s="117"/>
      <c r="M28" s="118"/>
      <c r="N28" s="119"/>
      <c r="O28" s="117"/>
      <c r="P28" s="118"/>
      <c r="Q28" s="119"/>
      <c r="R28" s="117"/>
      <c r="S28" s="118"/>
      <c r="T28" s="119"/>
    </row>
    <row r="29" spans="1:20" ht="23.1" customHeight="1">
      <c r="A29" s="120">
        <v>2026</v>
      </c>
      <c r="B29" s="121" t="s">
        <v>158</v>
      </c>
      <c r="C29" s="117">
        <v>2904.3</v>
      </c>
      <c r="D29" s="118">
        <v>322.5</v>
      </c>
      <c r="E29" s="119">
        <v>2581.8000000000002</v>
      </c>
      <c r="F29" s="117">
        <v>192.7</v>
      </c>
      <c r="G29" s="118">
        <v>51.3</v>
      </c>
      <c r="H29" s="119">
        <v>141.30000000000001</v>
      </c>
      <c r="I29" s="117">
        <v>1505.8</v>
      </c>
      <c r="J29" s="118">
        <v>168.6</v>
      </c>
      <c r="K29" s="119">
        <v>1337.2</v>
      </c>
      <c r="L29" s="117">
        <v>103</v>
      </c>
      <c r="M29" s="118">
        <v>24.8</v>
      </c>
      <c r="N29" s="119">
        <v>78.2</v>
      </c>
      <c r="O29" s="117">
        <v>1398.5</v>
      </c>
      <c r="P29" s="118">
        <v>154</v>
      </c>
      <c r="Q29" s="119">
        <v>1244.5999999999999</v>
      </c>
      <c r="R29" s="117">
        <v>89.7</v>
      </c>
      <c r="S29" s="118">
        <v>26.5</v>
      </c>
      <c r="T29" s="119">
        <v>63.2</v>
      </c>
    </row>
    <row r="30" spans="1:20" ht="23.1" customHeight="1">
      <c r="A30" s="120">
        <v>2026</v>
      </c>
      <c r="B30" s="121" t="s">
        <v>159</v>
      </c>
      <c r="C30" s="117">
        <v>2900.7</v>
      </c>
      <c r="D30" s="118">
        <v>310.60000000000002</v>
      </c>
      <c r="E30" s="119">
        <v>2590.1</v>
      </c>
      <c r="F30" s="117">
        <v>192.3</v>
      </c>
      <c r="G30" s="118">
        <v>52.4</v>
      </c>
      <c r="H30" s="119">
        <v>139.9</v>
      </c>
      <c r="I30" s="117">
        <v>1493.9</v>
      </c>
      <c r="J30" s="118">
        <v>158.69999999999999</v>
      </c>
      <c r="K30" s="119">
        <v>1335.3</v>
      </c>
      <c r="L30" s="117">
        <v>109.6</v>
      </c>
      <c r="M30" s="118">
        <v>33.9</v>
      </c>
      <c r="N30" s="119">
        <v>75.7</v>
      </c>
      <c r="O30" s="117">
        <v>1406.8</v>
      </c>
      <c r="P30" s="118">
        <v>151.9</v>
      </c>
      <c r="Q30" s="119">
        <v>1254.9000000000001</v>
      </c>
      <c r="R30" s="117">
        <v>82.7</v>
      </c>
      <c r="S30" s="118">
        <v>18.5</v>
      </c>
      <c r="T30" s="119">
        <v>64.2</v>
      </c>
    </row>
    <row r="31" spans="1:20" ht="23.1" customHeight="1">
      <c r="A31" s="120">
        <v>2026</v>
      </c>
      <c r="B31" s="121" t="s">
        <v>160</v>
      </c>
      <c r="C31" s="117">
        <v>2889.6</v>
      </c>
      <c r="D31" s="118">
        <v>315.5</v>
      </c>
      <c r="E31" s="119">
        <v>2574.1</v>
      </c>
      <c r="F31" s="117">
        <v>225.4</v>
      </c>
      <c r="G31" s="118">
        <v>65.3</v>
      </c>
      <c r="H31" s="119">
        <v>160.1</v>
      </c>
      <c r="I31" s="117">
        <v>1489.1</v>
      </c>
      <c r="J31" s="118">
        <v>159.4</v>
      </c>
      <c r="K31" s="119">
        <v>1329.7</v>
      </c>
      <c r="L31" s="117">
        <v>116.9</v>
      </c>
      <c r="M31" s="118">
        <v>35.5</v>
      </c>
      <c r="N31" s="119">
        <v>81.3</v>
      </c>
      <c r="O31" s="117">
        <v>1400.5</v>
      </c>
      <c r="P31" s="118">
        <v>156.1</v>
      </c>
      <c r="Q31" s="119">
        <v>1244.4000000000001</v>
      </c>
      <c r="R31" s="117">
        <v>108.6</v>
      </c>
      <c r="S31" s="118">
        <v>29.8</v>
      </c>
      <c r="T31" s="119">
        <v>78.8</v>
      </c>
    </row>
    <row r="32" spans="1:20" ht="23.1" customHeight="1">
      <c r="A32" s="120">
        <v>2026</v>
      </c>
      <c r="B32" s="121" t="s">
        <v>161</v>
      </c>
      <c r="C32" s="117">
        <v>2904.7</v>
      </c>
      <c r="D32" s="118">
        <v>324.60000000000002</v>
      </c>
      <c r="E32" s="119">
        <v>2580.1</v>
      </c>
      <c r="F32" s="117">
        <v>208.3</v>
      </c>
      <c r="G32" s="118">
        <v>54.2</v>
      </c>
      <c r="H32" s="119">
        <v>154.1</v>
      </c>
      <c r="I32" s="117">
        <v>1504.9</v>
      </c>
      <c r="J32" s="118">
        <v>166.2</v>
      </c>
      <c r="K32" s="119">
        <v>1338.7</v>
      </c>
      <c r="L32" s="117">
        <v>113</v>
      </c>
      <c r="M32" s="118">
        <v>33.200000000000003</v>
      </c>
      <c r="N32" s="119">
        <v>79.8</v>
      </c>
      <c r="O32" s="117">
        <v>1399.8</v>
      </c>
      <c r="P32" s="118">
        <v>158.4</v>
      </c>
      <c r="Q32" s="119">
        <v>1241.4000000000001</v>
      </c>
      <c r="R32" s="117">
        <v>95.4</v>
      </c>
      <c r="S32" s="118">
        <v>21</v>
      </c>
      <c r="T32" s="119">
        <v>74.3</v>
      </c>
    </row>
    <row r="33" spans="1:20" ht="23.1" customHeight="1">
      <c r="A33" s="120"/>
      <c r="B33" s="121"/>
      <c r="C33" s="117"/>
      <c r="D33" s="118"/>
      <c r="E33" s="119"/>
      <c r="F33" s="117"/>
      <c r="G33" s="118"/>
      <c r="H33" s="119"/>
      <c r="I33" s="117"/>
      <c r="J33" s="118"/>
      <c r="K33" s="119"/>
      <c r="L33" s="117"/>
      <c r="M33" s="118"/>
      <c r="N33" s="119"/>
      <c r="O33" s="117"/>
      <c r="P33" s="118"/>
      <c r="Q33" s="119"/>
      <c r="R33" s="117"/>
      <c r="S33" s="118"/>
      <c r="T33" s="119"/>
    </row>
    <row r="34" spans="1:20" ht="23.1" customHeight="1">
      <c r="A34" s="120"/>
      <c r="B34" s="121"/>
      <c r="C34" s="117"/>
      <c r="D34" s="118"/>
      <c r="E34" s="119"/>
      <c r="F34" s="117"/>
      <c r="G34" s="118"/>
      <c r="H34" s="119"/>
      <c r="I34" s="117"/>
      <c r="J34" s="118"/>
      <c r="K34" s="119"/>
      <c r="L34" s="117"/>
      <c r="M34" s="118"/>
      <c r="N34" s="119"/>
      <c r="O34" s="117"/>
      <c r="P34" s="118"/>
      <c r="Q34" s="119"/>
      <c r="R34" s="117"/>
      <c r="S34" s="118"/>
      <c r="T34" s="119"/>
    </row>
    <row r="35" spans="1:20" ht="23.1" customHeight="1">
      <c r="A35" s="120"/>
      <c r="B35" s="121"/>
      <c r="C35" s="117"/>
      <c r="D35" s="118"/>
      <c r="E35" s="119"/>
      <c r="F35" s="117"/>
      <c r="G35" s="118"/>
      <c r="H35" s="119"/>
      <c r="I35" s="117"/>
      <c r="J35" s="118"/>
      <c r="K35" s="119"/>
      <c r="L35" s="117"/>
      <c r="M35" s="118"/>
      <c r="N35" s="119"/>
      <c r="O35" s="117"/>
      <c r="P35" s="118"/>
      <c r="Q35" s="119"/>
      <c r="R35" s="117"/>
      <c r="S35" s="118"/>
      <c r="T35" s="119"/>
    </row>
    <row r="36" spans="1:20" ht="23.1" customHeight="1">
      <c r="A36" s="120"/>
      <c r="B36" s="121"/>
      <c r="C36" s="117"/>
      <c r="D36" s="118"/>
      <c r="E36" s="119"/>
      <c r="F36" s="117"/>
      <c r="G36" s="118"/>
      <c r="H36" s="119"/>
      <c r="I36" s="117"/>
      <c r="J36" s="118"/>
      <c r="K36" s="119"/>
      <c r="L36" s="117"/>
      <c r="M36" s="118"/>
      <c r="N36" s="119"/>
      <c r="O36" s="117"/>
      <c r="P36" s="118"/>
      <c r="Q36" s="119"/>
      <c r="R36" s="117"/>
      <c r="S36" s="118"/>
      <c r="T36" s="119"/>
    </row>
    <row r="37" spans="1:20" ht="23.1" customHeight="1">
      <c r="A37" s="120"/>
      <c r="B37" s="121"/>
      <c r="C37" s="117"/>
      <c r="D37" s="118"/>
      <c r="E37" s="119"/>
      <c r="F37" s="117"/>
      <c r="G37" s="118"/>
      <c r="H37" s="119"/>
      <c r="I37" s="117"/>
      <c r="J37" s="118"/>
      <c r="K37" s="119"/>
      <c r="L37" s="117"/>
      <c r="M37" s="118"/>
      <c r="N37" s="119"/>
      <c r="O37" s="117"/>
      <c r="P37" s="118"/>
      <c r="Q37" s="119"/>
      <c r="R37" s="117"/>
      <c r="S37" s="118"/>
      <c r="T37" s="119"/>
    </row>
    <row r="38" spans="1:20" ht="23.1" customHeight="1">
      <c r="A38" s="120"/>
      <c r="B38" s="121"/>
      <c r="C38" s="117"/>
      <c r="D38" s="118"/>
      <c r="E38" s="119"/>
      <c r="F38" s="117"/>
      <c r="G38" s="118"/>
      <c r="H38" s="119"/>
      <c r="I38" s="117"/>
      <c r="J38" s="118"/>
      <c r="K38" s="119"/>
      <c r="L38" s="117"/>
      <c r="M38" s="118"/>
      <c r="N38" s="119"/>
      <c r="O38" s="117"/>
      <c r="P38" s="118"/>
      <c r="Q38" s="119"/>
      <c r="R38" s="117"/>
      <c r="S38" s="118"/>
      <c r="T38" s="119"/>
    </row>
    <row r="39" spans="1:20" ht="23.1" customHeight="1">
      <c r="A39" s="120"/>
      <c r="B39" s="121"/>
      <c r="C39" s="117"/>
      <c r="D39" s="118"/>
      <c r="E39" s="119"/>
      <c r="F39" s="117"/>
      <c r="G39" s="118"/>
      <c r="H39" s="119"/>
      <c r="I39" s="117"/>
      <c r="J39" s="118"/>
      <c r="K39" s="119"/>
      <c r="L39" s="117"/>
      <c r="M39" s="118"/>
      <c r="N39" s="119"/>
      <c r="O39" s="117"/>
      <c r="P39" s="118"/>
      <c r="Q39" s="119"/>
      <c r="R39" s="117"/>
      <c r="S39" s="118"/>
      <c r="T39" s="119"/>
    </row>
    <row r="40" spans="1:20" ht="22.5" customHeight="1">
      <c r="A40" s="120"/>
      <c r="B40" s="121"/>
      <c r="C40" s="117"/>
      <c r="D40" s="118"/>
      <c r="E40" s="119"/>
      <c r="F40" s="117"/>
      <c r="G40" s="118"/>
      <c r="H40" s="119"/>
      <c r="I40" s="117"/>
      <c r="J40" s="118"/>
      <c r="K40" s="119"/>
      <c r="L40" s="117"/>
      <c r="M40" s="118"/>
      <c r="N40" s="119"/>
      <c r="O40" s="117"/>
      <c r="P40" s="118"/>
      <c r="Q40" s="119"/>
      <c r="R40" s="117"/>
      <c r="S40" s="118"/>
      <c r="T40" s="119"/>
    </row>
    <row r="41" spans="1:20" ht="23.1" customHeight="1">
      <c r="A41" s="109"/>
      <c r="B41" s="110"/>
      <c r="C41" s="110"/>
      <c r="D41" s="110"/>
      <c r="E41" s="110"/>
      <c r="F41" s="110"/>
      <c r="G41" s="110"/>
      <c r="H41" s="110"/>
      <c r="I41" s="110"/>
      <c r="J41" s="124"/>
      <c r="K41" s="124"/>
      <c r="L41" s="124"/>
      <c r="M41" s="124"/>
      <c r="N41" s="124"/>
      <c r="O41" s="124"/>
      <c r="P41" s="124"/>
      <c r="Q41" s="124"/>
      <c r="R41" s="124"/>
      <c r="S41" s="124"/>
      <c r="T41" s="126"/>
    </row>
    <row r="42" spans="1:20" ht="23.1" customHeight="1">
      <c r="A42" s="98" t="s">
        <v>81</v>
      </c>
      <c r="T42" s="96"/>
    </row>
    <row r="43" spans="1:20" ht="23.1" customHeight="1">
      <c r="A43" s="91"/>
      <c r="B43" s="97"/>
      <c r="C43" s="97"/>
      <c r="D43" s="97"/>
      <c r="E43" s="97"/>
      <c r="F43" s="97"/>
      <c r="G43" s="97"/>
      <c r="H43" s="97"/>
      <c r="I43" s="97"/>
      <c r="J43" s="97"/>
      <c r="K43" s="97"/>
      <c r="L43" s="97"/>
      <c r="M43" s="97"/>
      <c r="N43" s="97"/>
      <c r="O43" s="97"/>
      <c r="P43" s="97"/>
      <c r="Q43" s="97"/>
      <c r="R43" s="97"/>
      <c r="S43" s="97"/>
      <c r="T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1">
    <mergeCell ref="A15:T15"/>
    <mergeCell ref="A1:T1"/>
    <mergeCell ref="C2:H2"/>
    <mergeCell ref="I2:N2"/>
    <mergeCell ref="O2:T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view="pageBreakPreview" zoomScale="60" zoomScaleNormal="50" workbookViewId="0">
      <selection activeCell="C20" sqref="C20"/>
    </sheetView>
  </sheetViews>
  <sheetFormatPr defaultColWidth="11.44140625" defaultRowHeight="14.4"/>
  <cols>
    <col min="3" max="12" width="21.5546875" customWidth="1"/>
  </cols>
  <sheetData>
    <row r="1" spans="1:14" ht="26.1" customHeight="1">
      <c r="A1" s="148" t="str">
        <f ca="1" xml:space="preserve"> "BRITISH COLUMBIA -  EMPLOYMENT (THOUSANDS) BY  CLASS OF WORKER - SEASONALLY ADJUSTED - " &amp; TEXT(EDATE(TODAY(),-1),"MMMM YYYY")</f>
        <v>BRITISH COLUMBIA -  EMPLOYMENT (THOUSANDS) BY  CLASS OF WORKER - SEASONALLY ADJUSTED - April 2026</v>
      </c>
      <c r="B1" s="149"/>
      <c r="C1" s="149"/>
      <c r="D1" s="149"/>
      <c r="E1" s="149"/>
      <c r="F1" s="149"/>
      <c r="G1" s="149"/>
      <c r="H1" s="149"/>
      <c r="I1" s="149"/>
      <c r="J1" s="149"/>
      <c r="K1" s="149"/>
      <c r="L1" s="150"/>
      <c r="M1" s="127"/>
      <c r="N1" s="127"/>
    </row>
    <row r="2" spans="1:14" ht="18" customHeight="1">
      <c r="A2" s="44"/>
      <c r="B2" s="74"/>
      <c r="C2" s="172" t="s">
        <v>16</v>
      </c>
      <c r="D2" s="173"/>
      <c r="E2" s="169" t="s">
        <v>17</v>
      </c>
      <c r="F2" s="170"/>
      <c r="G2" s="170"/>
      <c r="H2" s="170"/>
      <c r="I2" s="170"/>
      <c r="J2" s="171"/>
      <c r="K2" s="172" t="s">
        <v>21</v>
      </c>
      <c r="L2" s="173"/>
    </row>
    <row r="3" spans="1:14" ht="18" customHeight="1">
      <c r="A3" s="41"/>
      <c r="C3" s="174"/>
      <c r="D3" s="175"/>
      <c r="E3" s="169" t="s">
        <v>18</v>
      </c>
      <c r="F3" s="171"/>
      <c r="G3" s="169" t="s">
        <v>19</v>
      </c>
      <c r="H3" s="171"/>
      <c r="I3" s="169" t="s">
        <v>20</v>
      </c>
      <c r="J3" s="171"/>
      <c r="K3" s="174"/>
      <c r="L3" s="175"/>
    </row>
    <row r="4" spans="1:14" ht="18" customHeight="1">
      <c r="A4" s="41"/>
      <c r="C4" s="62" t="s">
        <v>3</v>
      </c>
      <c r="D4" s="62" t="s">
        <v>22</v>
      </c>
      <c r="E4" s="62" t="s">
        <v>3</v>
      </c>
      <c r="F4" s="62" t="s">
        <v>22</v>
      </c>
      <c r="G4" s="62" t="s">
        <v>3</v>
      </c>
      <c r="H4" s="62" t="s">
        <v>22</v>
      </c>
      <c r="I4" s="62" t="s">
        <v>3</v>
      </c>
      <c r="J4" s="62" t="s">
        <v>22</v>
      </c>
      <c r="K4" s="62" t="s">
        <v>3</v>
      </c>
      <c r="L4" s="62" t="s">
        <v>22</v>
      </c>
    </row>
    <row r="5" spans="1:14" ht="18" customHeight="1">
      <c r="A5" s="41"/>
      <c r="B5" s="15">
        <v>2016</v>
      </c>
      <c r="C5" s="68">
        <v>2464.6999999999998</v>
      </c>
      <c r="D5" s="64">
        <v>3.77684210526315E-2</v>
      </c>
      <c r="E5" s="68">
        <v>2045.6</v>
      </c>
      <c r="F5" s="64">
        <v>3.5799280976251902E-2</v>
      </c>
      <c r="G5" s="68">
        <v>439.6</v>
      </c>
      <c r="H5" s="64">
        <v>4.5516613563961202E-4</v>
      </c>
      <c r="I5" s="68">
        <v>1606</v>
      </c>
      <c r="J5" s="64">
        <v>4.5913383262780903E-2</v>
      </c>
      <c r="K5" s="68">
        <v>419.1</v>
      </c>
      <c r="L5" s="64">
        <v>4.7488127968007998E-2</v>
      </c>
    </row>
    <row r="6" spans="1:14" ht="18" customHeight="1">
      <c r="A6" s="41"/>
      <c r="B6" s="15">
        <v>2017</v>
      </c>
      <c r="C6" s="59">
        <v>2562.9</v>
      </c>
      <c r="D6" s="31">
        <v>3.9842577189921798E-2</v>
      </c>
      <c r="E6" s="59">
        <v>2136.5</v>
      </c>
      <c r="F6" s="31">
        <v>4.443684004693E-2</v>
      </c>
      <c r="G6" s="59">
        <v>440</v>
      </c>
      <c r="H6" s="31">
        <v>9.0991810737028498E-4</v>
      </c>
      <c r="I6" s="59">
        <v>1696.5</v>
      </c>
      <c r="J6" s="31">
        <v>5.6351183063511799E-2</v>
      </c>
      <c r="K6" s="59">
        <v>426.4</v>
      </c>
      <c r="L6" s="31">
        <v>1.74182772607968E-2</v>
      </c>
    </row>
    <row r="7" spans="1:14" ht="18" customHeight="1">
      <c r="A7" s="41"/>
      <c r="B7" s="15">
        <v>2018</v>
      </c>
      <c r="C7" s="59">
        <v>2609.9</v>
      </c>
      <c r="D7" s="31">
        <v>1.8338600803777E-2</v>
      </c>
      <c r="E7" s="59">
        <v>2161.5</v>
      </c>
      <c r="F7" s="31">
        <v>1.1701380762929999E-2</v>
      </c>
      <c r="G7" s="59">
        <v>445.3</v>
      </c>
      <c r="H7" s="31">
        <v>1.20454545454546E-2</v>
      </c>
      <c r="I7" s="59">
        <v>1716.2</v>
      </c>
      <c r="J7" s="31">
        <v>1.16121426466254E-2</v>
      </c>
      <c r="K7" s="59">
        <v>448.4</v>
      </c>
      <c r="L7" s="31">
        <v>5.1594746716697899E-2</v>
      </c>
    </row>
    <row r="8" spans="1:14" ht="18" customHeight="1">
      <c r="A8" s="41"/>
      <c r="B8" s="15">
        <v>2019</v>
      </c>
      <c r="C8" s="59">
        <v>2681.1</v>
      </c>
      <c r="D8" s="31">
        <v>2.72807387256216E-2</v>
      </c>
      <c r="E8" s="59">
        <v>2219.8000000000002</v>
      </c>
      <c r="F8" s="31">
        <v>2.6972010178117099E-2</v>
      </c>
      <c r="G8" s="59">
        <v>457.4</v>
      </c>
      <c r="H8" s="31">
        <v>2.71726925668088E-2</v>
      </c>
      <c r="I8" s="59">
        <v>1762.4</v>
      </c>
      <c r="J8" s="31">
        <v>2.6919939401002201E-2</v>
      </c>
      <c r="K8" s="59">
        <v>461.3</v>
      </c>
      <c r="L8" s="31">
        <v>2.8768956289027699E-2</v>
      </c>
    </row>
    <row r="9" spans="1:14" ht="18" customHeight="1">
      <c r="A9" s="41"/>
      <c r="B9" s="15">
        <v>2020</v>
      </c>
      <c r="C9" s="59">
        <v>2527.3000000000002</v>
      </c>
      <c r="D9" s="31">
        <v>-5.7364514564917299E-2</v>
      </c>
      <c r="E9" s="59">
        <v>2076.4</v>
      </c>
      <c r="F9" s="31">
        <v>-6.4600414451752394E-2</v>
      </c>
      <c r="G9" s="59">
        <v>473.8</v>
      </c>
      <c r="H9" s="31">
        <v>3.5854831657192901E-2</v>
      </c>
      <c r="I9" s="59">
        <v>1602.6</v>
      </c>
      <c r="J9" s="31">
        <v>-9.0671811166591093E-2</v>
      </c>
      <c r="K9" s="59">
        <v>450.9</v>
      </c>
      <c r="L9" s="31">
        <v>-2.25449815738132E-2</v>
      </c>
    </row>
    <row r="10" spans="1:14" ht="18" customHeight="1">
      <c r="A10" s="41"/>
      <c r="B10" s="15">
        <v>2021</v>
      </c>
      <c r="C10" s="59">
        <v>2683.9</v>
      </c>
      <c r="D10" s="31">
        <v>6.1963360107624703E-2</v>
      </c>
      <c r="E10" s="59">
        <v>2261.8000000000002</v>
      </c>
      <c r="F10" s="31">
        <v>8.9289154305528806E-2</v>
      </c>
      <c r="G10" s="59">
        <v>517.70000000000005</v>
      </c>
      <c r="H10" s="31">
        <v>9.2655128746306506E-2</v>
      </c>
      <c r="I10" s="59">
        <v>1744</v>
      </c>
      <c r="J10" s="31">
        <v>8.8231623611631199E-2</v>
      </c>
      <c r="K10" s="59">
        <v>422.2</v>
      </c>
      <c r="L10" s="31">
        <v>-6.3650476824129498E-2</v>
      </c>
    </row>
    <row r="11" spans="1:14" ht="18" customHeight="1">
      <c r="A11" s="41"/>
      <c r="B11" s="15">
        <v>2022</v>
      </c>
      <c r="C11" s="59">
        <v>2775.7</v>
      </c>
      <c r="D11" s="31">
        <v>3.4203956928350397E-2</v>
      </c>
      <c r="E11" s="59">
        <v>2345.4</v>
      </c>
      <c r="F11" s="31">
        <v>3.6961711910867397E-2</v>
      </c>
      <c r="G11" s="59">
        <v>539.9</v>
      </c>
      <c r="H11" s="31">
        <v>4.2881977979524699E-2</v>
      </c>
      <c r="I11" s="59">
        <v>1805.5</v>
      </c>
      <c r="J11" s="31">
        <v>3.5263761467889898E-2</v>
      </c>
      <c r="K11" s="59">
        <v>430.3</v>
      </c>
      <c r="L11" s="31">
        <v>1.9185220274751402E-2</v>
      </c>
    </row>
    <row r="12" spans="1:14" ht="18" customHeight="1">
      <c r="A12" s="41"/>
      <c r="B12" s="15">
        <v>2023</v>
      </c>
      <c r="C12" s="59">
        <v>2847.9</v>
      </c>
      <c r="D12" s="31">
        <v>2.6011456569514101E-2</v>
      </c>
      <c r="E12" s="59">
        <v>2399.4</v>
      </c>
      <c r="F12" s="31">
        <v>2.30237912509593E-2</v>
      </c>
      <c r="G12" s="59">
        <v>573.70000000000005</v>
      </c>
      <c r="H12" s="31">
        <v>6.2604185960363198E-2</v>
      </c>
      <c r="I12" s="59">
        <v>1825.7</v>
      </c>
      <c r="J12" s="31">
        <v>1.1188036554970899E-2</v>
      </c>
      <c r="K12" s="59">
        <v>448.6</v>
      </c>
      <c r="L12" s="31">
        <v>4.2528468510341699E-2</v>
      </c>
    </row>
    <row r="13" spans="1:14" ht="18" customHeight="1">
      <c r="A13" s="41"/>
      <c r="B13" s="15">
        <v>2024</v>
      </c>
      <c r="C13" s="59">
        <v>2914</v>
      </c>
      <c r="D13" s="31">
        <v>2.3210084623757801E-2</v>
      </c>
      <c r="E13" s="59">
        <v>2460.1</v>
      </c>
      <c r="F13" s="31">
        <v>2.52979911644577E-2</v>
      </c>
      <c r="G13" s="59">
        <v>598.6</v>
      </c>
      <c r="H13" s="31">
        <v>4.3402475161234001E-2</v>
      </c>
      <c r="I13" s="59">
        <v>1861.5</v>
      </c>
      <c r="J13" s="31">
        <v>1.9608917127677001E-2</v>
      </c>
      <c r="K13" s="59">
        <v>453.9</v>
      </c>
      <c r="L13" s="31">
        <v>1.1814534106107799E-2</v>
      </c>
    </row>
    <row r="14" spans="1:14" ht="18" customHeight="1">
      <c r="A14" s="41"/>
      <c r="B14" s="15">
        <v>2025</v>
      </c>
      <c r="C14" s="59">
        <v>2946.2</v>
      </c>
      <c r="D14" s="31">
        <v>1.1050102951269699E-2</v>
      </c>
      <c r="E14" s="59">
        <v>2491.9</v>
      </c>
      <c r="F14" s="31">
        <v>1.29263038087883E-2</v>
      </c>
      <c r="G14" s="59">
        <v>611.5</v>
      </c>
      <c r="H14" s="31">
        <v>2.1550283995990599E-2</v>
      </c>
      <c r="I14" s="59">
        <v>1880.4</v>
      </c>
      <c r="J14" s="31">
        <v>1.01531023368252E-2</v>
      </c>
      <c r="K14" s="59">
        <v>454.3</v>
      </c>
      <c r="L14" s="31">
        <v>8.8125137695535202E-4</v>
      </c>
    </row>
    <row r="15" spans="1:14" ht="18" customHeight="1">
      <c r="A15" s="155" t="s">
        <v>23</v>
      </c>
      <c r="B15" s="153"/>
      <c r="C15" s="153"/>
      <c r="D15" s="153"/>
      <c r="E15" s="153"/>
      <c r="F15" s="153"/>
      <c r="G15" s="153"/>
      <c r="H15" s="153"/>
      <c r="I15" s="153"/>
      <c r="J15" s="153"/>
      <c r="K15" s="153"/>
      <c r="L15" s="154"/>
    </row>
    <row r="16" spans="1:14" ht="18" customHeight="1">
      <c r="A16" s="81">
        <v>2025</v>
      </c>
      <c r="B16" s="82" t="s">
        <v>158</v>
      </c>
      <c r="C16" s="68">
        <v>2946.9</v>
      </c>
      <c r="D16" s="64">
        <v>7.2805578342904596E-3</v>
      </c>
      <c r="E16" s="68">
        <v>2480.9</v>
      </c>
      <c r="F16" s="64">
        <v>2.70794600274847E-3</v>
      </c>
      <c r="G16" s="68">
        <v>603.20000000000005</v>
      </c>
      <c r="H16" s="64">
        <v>-1.65508109897385E-3</v>
      </c>
      <c r="I16" s="68">
        <v>1877.8</v>
      </c>
      <c r="J16" s="64">
        <v>4.1711229946523798E-3</v>
      </c>
      <c r="K16" s="68">
        <v>465.9</v>
      </c>
      <c r="L16" s="64">
        <v>3.1893687707641102E-2</v>
      </c>
    </row>
    <row r="17" spans="1:12" ht="18" customHeight="1">
      <c r="A17" s="39">
        <v>2025</v>
      </c>
      <c r="B17" s="40" t="s">
        <v>159</v>
      </c>
      <c r="C17" s="59">
        <v>2940.4</v>
      </c>
      <c r="D17" s="31">
        <v>-2.2057076928297501E-3</v>
      </c>
      <c r="E17" s="59">
        <v>2473.8000000000002</v>
      </c>
      <c r="F17" s="31">
        <v>-2.8618646458945999E-3</v>
      </c>
      <c r="G17" s="59">
        <v>601.4</v>
      </c>
      <c r="H17" s="31">
        <v>-2.9840848806367199E-3</v>
      </c>
      <c r="I17" s="59">
        <v>1872.4</v>
      </c>
      <c r="J17" s="31">
        <v>-2.8757056129512502E-3</v>
      </c>
      <c r="K17" s="59">
        <v>466.6</v>
      </c>
      <c r="L17" s="31">
        <v>1.5024683408457701E-3</v>
      </c>
    </row>
    <row r="18" spans="1:12" ht="18" customHeight="1">
      <c r="A18" s="39">
        <v>2025</v>
      </c>
      <c r="B18" s="40" t="s">
        <v>160</v>
      </c>
      <c r="C18" s="59">
        <v>2944.9</v>
      </c>
      <c r="D18" s="31">
        <v>1.53040402666304E-3</v>
      </c>
      <c r="E18" s="59">
        <v>2480.6</v>
      </c>
      <c r="F18" s="31">
        <v>2.7488075026274299E-3</v>
      </c>
      <c r="G18" s="59">
        <v>611.4</v>
      </c>
      <c r="H18" s="31">
        <v>1.6627868307283002E-2</v>
      </c>
      <c r="I18" s="59">
        <v>1869.2</v>
      </c>
      <c r="J18" s="31">
        <v>-1.7090365306558701E-3</v>
      </c>
      <c r="K18" s="59">
        <v>464.3</v>
      </c>
      <c r="L18" s="31">
        <v>-4.9292756108015702E-3</v>
      </c>
    </row>
    <row r="19" spans="1:12" ht="18" customHeight="1">
      <c r="A19" s="39">
        <v>2025</v>
      </c>
      <c r="B19" s="40" t="s">
        <v>161</v>
      </c>
      <c r="C19" s="59">
        <v>2948.6</v>
      </c>
      <c r="D19" s="31">
        <v>1.25640938571762E-3</v>
      </c>
      <c r="E19" s="59">
        <v>2481.5</v>
      </c>
      <c r="F19" s="31">
        <v>3.6281544787555099E-4</v>
      </c>
      <c r="G19" s="59">
        <v>611.20000000000005</v>
      </c>
      <c r="H19" s="31">
        <v>-3.2711808963024501E-4</v>
      </c>
      <c r="I19" s="59">
        <v>1870.3</v>
      </c>
      <c r="J19" s="31">
        <v>5.8848705328477899E-4</v>
      </c>
      <c r="K19" s="59">
        <v>467.1</v>
      </c>
      <c r="L19" s="31">
        <v>6.0305836743485101E-3</v>
      </c>
    </row>
    <row r="20" spans="1:12" ht="18" customHeight="1">
      <c r="A20" s="39">
        <v>2025</v>
      </c>
      <c r="B20" s="40" t="s">
        <v>162</v>
      </c>
      <c r="C20" s="59">
        <v>2958.7</v>
      </c>
      <c r="D20" s="31">
        <v>3.42535440548054E-3</v>
      </c>
      <c r="E20" s="59">
        <v>2493.9</v>
      </c>
      <c r="F20" s="31">
        <v>4.9969776344952997E-3</v>
      </c>
      <c r="G20" s="59">
        <v>616.6</v>
      </c>
      <c r="H20" s="31">
        <v>8.8350785340313796E-3</v>
      </c>
      <c r="I20" s="59">
        <v>1877.3</v>
      </c>
      <c r="J20" s="31">
        <v>3.7427150724482698E-3</v>
      </c>
      <c r="K20" s="59">
        <v>464.8</v>
      </c>
      <c r="L20" s="31">
        <v>-4.9239991436523496E-3</v>
      </c>
    </row>
    <row r="21" spans="1:12" ht="18" customHeight="1">
      <c r="A21" s="39">
        <v>2025</v>
      </c>
      <c r="B21" s="40" t="s">
        <v>163</v>
      </c>
      <c r="C21" s="59">
        <v>2960.6</v>
      </c>
      <c r="D21" s="31">
        <v>6.4217392773856501E-4</v>
      </c>
      <c r="E21" s="59">
        <v>2490.5</v>
      </c>
      <c r="F21" s="31">
        <v>-1.36332651670079E-3</v>
      </c>
      <c r="G21" s="59">
        <v>619.79999999999995</v>
      </c>
      <c r="H21" s="31">
        <v>5.1897502432694297E-3</v>
      </c>
      <c r="I21" s="59">
        <v>1870.8</v>
      </c>
      <c r="J21" s="31">
        <v>-3.4624194321632102E-3</v>
      </c>
      <c r="K21" s="59">
        <v>470</v>
      </c>
      <c r="L21" s="31">
        <v>1.11876075731497E-2</v>
      </c>
    </row>
    <row r="22" spans="1:12" ht="18" customHeight="1">
      <c r="A22" s="39">
        <v>2025</v>
      </c>
      <c r="B22" s="40" t="s">
        <v>164</v>
      </c>
      <c r="C22" s="59">
        <v>2952.4</v>
      </c>
      <c r="D22" s="31">
        <v>-2.76970884280207E-3</v>
      </c>
      <c r="E22" s="59">
        <v>2485.6999999999998</v>
      </c>
      <c r="F22" s="31">
        <v>-1.9273238305561899E-3</v>
      </c>
      <c r="G22" s="59">
        <v>607.9</v>
      </c>
      <c r="H22" s="31">
        <v>-1.9199741852210399E-2</v>
      </c>
      <c r="I22" s="59">
        <v>1877.9</v>
      </c>
      <c r="J22" s="31">
        <v>3.7951678426342401E-3</v>
      </c>
      <c r="K22" s="59">
        <v>466.6</v>
      </c>
      <c r="L22" s="31">
        <v>-7.2340425531914401E-3</v>
      </c>
    </row>
    <row r="23" spans="1:12" ht="18" customHeight="1">
      <c r="A23" s="39">
        <v>2025</v>
      </c>
      <c r="B23" s="40" t="s">
        <v>165</v>
      </c>
      <c r="C23" s="59">
        <v>2935.4</v>
      </c>
      <c r="D23" s="31">
        <v>-5.7580273675653703E-3</v>
      </c>
      <c r="E23" s="59">
        <v>2480.9</v>
      </c>
      <c r="F23" s="31">
        <v>-1.93104558072162E-3</v>
      </c>
      <c r="G23" s="59">
        <v>601.20000000000005</v>
      </c>
      <c r="H23" s="31">
        <v>-1.10215495969731E-2</v>
      </c>
      <c r="I23" s="59">
        <v>1879.7</v>
      </c>
      <c r="J23" s="31">
        <v>9.5851749294422199E-4</v>
      </c>
      <c r="K23" s="59">
        <v>454.5</v>
      </c>
      <c r="L23" s="31">
        <v>-2.59322760394343E-2</v>
      </c>
    </row>
    <row r="24" spans="1:12" ht="18" customHeight="1">
      <c r="A24" s="39">
        <v>2025</v>
      </c>
      <c r="B24" s="40" t="s">
        <v>166</v>
      </c>
      <c r="C24" s="59">
        <v>2943.5</v>
      </c>
      <c r="D24" s="31">
        <v>2.7594194998977698E-3</v>
      </c>
      <c r="E24" s="59">
        <v>2514.1</v>
      </c>
      <c r="F24" s="31">
        <v>1.33822403160143E-2</v>
      </c>
      <c r="G24" s="59">
        <v>610.9</v>
      </c>
      <c r="H24" s="31">
        <v>1.6134397870924699E-2</v>
      </c>
      <c r="I24" s="59">
        <v>1903.3</v>
      </c>
      <c r="J24" s="31">
        <v>1.2555194977922001E-2</v>
      </c>
      <c r="K24" s="59">
        <v>429.4</v>
      </c>
      <c r="L24" s="31">
        <v>-5.5225522552255303E-2</v>
      </c>
    </row>
    <row r="25" spans="1:12" ht="18" customHeight="1">
      <c r="A25" s="39">
        <v>2025</v>
      </c>
      <c r="B25" s="40" t="s">
        <v>167</v>
      </c>
      <c r="C25" s="59">
        <v>2940.5</v>
      </c>
      <c r="D25" s="31">
        <v>-1.0191948360795001E-3</v>
      </c>
      <c r="E25" s="59">
        <v>2513</v>
      </c>
      <c r="F25" s="31">
        <v>-4.3753231772797801E-4</v>
      </c>
      <c r="G25" s="59">
        <v>617.70000000000005</v>
      </c>
      <c r="H25" s="31">
        <v>1.11311180225897E-2</v>
      </c>
      <c r="I25" s="59">
        <v>1895.3</v>
      </c>
      <c r="J25" s="31">
        <v>-4.20322597593653E-3</v>
      </c>
      <c r="K25" s="59">
        <v>427.5</v>
      </c>
      <c r="L25" s="31">
        <v>-4.4247787610618896E-3</v>
      </c>
    </row>
    <row r="26" spans="1:12" ht="18" customHeight="1">
      <c r="A26" s="39">
        <v>2025</v>
      </c>
      <c r="B26" s="40" t="s">
        <v>168</v>
      </c>
      <c r="C26" s="59">
        <v>2949.5</v>
      </c>
      <c r="D26" s="31">
        <v>3.06070396191124E-3</v>
      </c>
      <c r="E26" s="59">
        <v>2507.8000000000002</v>
      </c>
      <c r="F26" s="31">
        <v>-2.06923995224824E-3</v>
      </c>
      <c r="G26" s="59">
        <v>620</v>
      </c>
      <c r="H26" s="31">
        <v>3.7234903674922401E-3</v>
      </c>
      <c r="I26" s="59">
        <v>1887.7</v>
      </c>
      <c r="J26" s="31">
        <v>-4.0099192739935204E-3</v>
      </c>
      <c r="K26" s="59">
        <v>441.7</v>
      </c>
      <c r="L26" s="31">
        <v>3.3216374269005797E-2</v>
      </c>
    </row>
    <row r="27" spans="1:12" ht="18" customHeight="1">
      <c r="A27" s="39">
        <v>2025</v>
      </c>
      <c r="B27" s="40" t="s">
        <v>169</v>
      </c>
      <c r="C27" s="59">
        <v>2944.1</v>
      </c>
      <c r="D27" s="31">
        <v>-1.8308187828445801E-3</v>
      </c>
      <c r="E27" s="59">
        <v>2510.8000000000002</v>
      </c>
      <c r="F27" s="31">
        <v>1.1962676449477599E-3</v>
      </c>
      <c r="G27" s="59">
        <v>619</v>
      </c>
      <c r="H27" s="31">
        <v>-1.6129032258064501E-3</v>
      </c>
      <c r="I27" s="59">
        <v>1891.7</v>
      </c>
      <c r="J27" s="31">
        <v>2.1189807702495099E-3</v>
      </c>
      <c r="K27" s="59">
        <v>433.3</v>
      </c>
      <c r="L27" s="31">
        <v>-1.90174326465927E-2</v>
      </c>
    </row>
    <row r="28" spans="1:12" ht="18" customHeight="1">
      <c r="A28" s="39"/>
      <c r="B28" s="40"/>
      <c r="C28" s="41"/>
      <c r="D28" s="35"/>
      <c r="E28" s="41"/>
      <c r="F28" s="35"/>
      <c r="G28" s="41"/>
      <c r="H28" s="35"/>
      <c r="I28" s="41"/>
      <c r="J28" s="35"/>
      <c r="K28" s="41"/>
      <c r="L28" s="35"/>
    </row>
    <row r="29" spans="1:12" ht="18" customHeight="1">
      <c r="A29" s="39">
        <v>2026</v>
      </c>
      <c r="B29" s="40" t="s">
        <v>158</v>
      </c>
      <c r="C29" s="59">
        <v>2947.6</v>
      </c>
      <c r="D29" s="31">
        <v>1.18881831459529E-3</v>
      </c>
      <c r="E29" s="59">
        <v>2512.6999999999998</v>
      </c>
      <c r="F29" s="31">
        <v>7.5673092241502105E-4</v>
      </c>
      <c r="G29" s="59">
        <v>622.1</v>
      </c>
      <c r="H29" s="31">
        <v>5.0080775444265296E-3</v>
      </c>
      <c r="I29" s="59">
        <v>1890.6</v>
      </c>
      <c r="J29" s="31">
        <v>-5.8148755088023303E-4</v>
      </c>
      <c r="K29" s="59">
        <v>435</v>
      </c>
      <c r="L29" s="31">
        <v>3.9233787214400804E-3</v>
      </c>
    </row>
    <row r="30" spans="1:12" ht="18" customHeight="1">
      <c r="A30" s="39">
        <v>2026</v>
      </c>
      <c r="B30" s="40" t="s">
        <v>159</v>
      </c>
      <c r="C30" s="59">
        <v>2927.4</v>
      </c>
      <c r="D30" s="31">
        <v>-6.8530329759804E-3</v>
      </c>
      <c r="E30" s="59">
        <v>2500.9</v>
      </c>
      <c r="F30" s="31">
        <v>-4.69614359055985E-3</v>
      </c>
      <c r="G30" s="59">
        <v>622</v>
      </c>
      <c r="H30" s="31">
        <v>-1.6074586079412099E-4</v>
      </c>
      <c r="I30" s="59">
        <v>1878.9</v>
      </c>
      <c r="J30" s="31">
        <v>-6.1885115836241497E-3</v>
      </c>
      <c r="K30" s="59">
        <v>426.5</v>
      </c>
      <c r="L30" s="31">
        <v>-1.9540229885057499E-2</v>
      </c>
    </row>
    <row r="31" spans="1:12" ht="18" customHeight="1">
      <c r="A31" s="39">
        <v>2026</v>
      </c>
      <c r="B31" s="40" t="s">
        <v>160</v>
      </c>
      <c r="C31" s="59">
        <v>2908.2</v>
      </c>
      <c r="D31" s="31">
        <v>-6.5587210493954599E-3</v>
      </c>
      <c r="E31" s="59">
        <v>2468.4</v>
      </c>
      <c r="F31" s="31">
        <v>-1.2995321684193701E-2</v>
      </c>
      <c r="G31" s="59">
        <v>627.4</v>
      </c>
      <c r="H31" s="31">
        <v>8.6816720257234404E-3</v>
      </c>
      <c r="I31" s="59">
        <v>1841</v>
      </c>
      <c r="J31" s="31">
        <v>-2.0171376869444899E-2</v>
      </c>
      <c r="K31" s="59">
        <v>439.8</v>
      </c>
      <c r="L31" s="31">
        <v>3.11840562719813E-2</v>
      </c>
    </row>
    <row r="32" spans="1:12" ht="18" customHeight="1">
      <c r="A32" s="39">
        <v>2026</v>
      </c>
      <c r="B32" s="40" t="s">
        <v>161</v>
      </c>
      <c r="C32" s="59">
        <v>2903.9</v>
      </c>
      <c r="D32" s="31">
        <v>-1.47857781445558E-3</v>
      </c>
      <c r="E32" s="59">
        <v>2453.8000000000002</v>
      </c>
      <c r="F32" s="31">
        <v>-5.9147625992545397E-3</v>
      </c>
      <c r="G32" s="59">
        <v>621.79999999999995</v>
      </c>
      <c r="H32" s="31">
        <v>-8.9257252151737701E-3</v>
      </c>
      <c r="I32" s="59">
        <v>1832</v>
      </c>
      <c r="J32" s="31">
        <v>-4.8886474741988003E-3</v>
      </c>
      <c r="K32" s="59">
        <v>450.1</v>
      </c>
      <c r="L32" s="31">
        <v>2.34197362437472E-2</v>
      </c>
    </row>
    <row r="33" spans="1:12" ht="18" customHeight="1">
      <c r="A33" s="39"/>
      <c r="B33" s="40"/>
      <c r="C33" s="59"/>
      <c r="D33" s="31"/>
      <c r="E33" s="59"/>
      <c r="F33" s="31"/>
      <c r="G33" s="59"/>
      <c r="H33" s="31"/>
      <c r="I33" s="59"/>
      <c r="J33" s="31"/>
      <c r="K33" s="59"/>
      <c r="L33" s="31"/>
    </row>
    <row r="34" spans="1:12" ht="18" customHeight="1">
      <c r="A34" s="39"/>
      <c r="B34" s="40"/>
      <c r="C34" s="59"/>
      <c r="D34" s="31"/>
      <c r="E34" s="59"/>
      <c r="F34" s="31"/>
      <c r="G34" s="59"/>
      <c r="H34" s="31"/>
      <c r="I34" s="59"/>
      <c r="J34" s="31"/>
      <c r="K34" s="59"/>
      <c r="L34" s="31"/>
    </row>
    <row r="35" spans="1:12" ht="18" customHeight="1">
      <c r="A35" s="39"/>
      <c r="B35" s="40"/>
      <c r="C35" s="59"/>
      <c r="D35" s="31"/>
      <c r="E35" s="59"/>
      <c r="F35" s="31"/>
      <c r="G35" s="59"/>
      <c r="H35" s="31"/>
      <c r="I35" s="59"/>
      <c r="J35" s="31"/>
      <c r="K35" s="59"/>
      <c r="L35" s="31"/>
    </row>
    <row r="36" spans="1:12" ht="18" customHeight="1">
      <c r="A36" s="39"/>
      <c r="B36" s="40"/>
      <c r="C36" s="59"/>
      <c r="D36" s="31"/>
      <c r="E36" s="59"/>
      <c r="F36" s="31"/>
      <c r="G36" s="59"/>
      <c r="H36" s="31"/>
      <c r="I36" s="59"/>
      <c r="J36" s="31"/>
      <c r="K36" s="59"/>
      <c r="L36" s="31"/>
    </row>
    <row r="37" spans="1:12" ht="18" customHeight="1">
      <c r="A37" s="39"/>
      <c r="B37" s="40"/>
      <c r="C37" s="59"/>
      <c r="D37" s="31"/>
      <c r="E37" s="59"/>
      <c r="F37" s="31"/>
      <c r="G37" s="59"/>
      <c r="H37" s="31"/>
      <c r="I37" s="59"/>
      <c r="J37" s="31"/>
      <c r="K37" s="59"/>
      <c r="L37" s="31"/>
    </row>
    <row r="38" spans="1:12" ht="18" customHeight="1">
      <c r="A38" s="39"/>
      <c r="B38" s="40"/>
      <c r="C38" s="59"/>
      <c r="D38" s="31"/>
      <c r="E38" s="59"/>
      <c r="F38" s="31"/>
      <c r="G38" s="59"/>
      <c r="H38" s="31"/>
      <c r="I38" s="59"/>
      <c r="J38" s="31"/>
      <c r="K38" s="59"/>
      <c r="L38" s="31"/>
    </row>
    <row r="39" spans="1:12" ht="18" customHeight="1">
      <c r="A39" s="39"/>
      <c r="B39" s="40"/>
      <c r="C39" s="59"/>
      <c r="D39" s="31"/>
      <c r="E39" s="59"/>
      <c r="F39" s="31"/>
      <c r="G39" s="59"/>
      <c r="H39" s="31"/>
      <c r="I39" s="59"/>
      <c r="J39" s="31"/>
      <c r="K39" s="59"/>
      <c r="L39" s="31"/>
    </row>
    <row r="40" spans="1:12" ht="18" customHeight="1">
      <c r="A40" s="39"/>
      <c r="B40" s="40"/>
      <c r="C40" s="59"/>
      <c r="D40" s="31"/>
      <c r="E40" s="59"/>
      <c r="F40" s="31"/>
      <c r="G40" s="59"/>
      <c r="H40" s="31"/>
      <c r="I40" s="59"/>
      <c r="J40" s="31"/>
      <c r="K40" s="59"/>
      <c r="L40" s="31"/>
    </row>
    <row r="41" spans="1:12" ht="18" customHeight="1">
      <c r="A41" s="44"/>
      <c r="B41" s="74"/>
      <c r="C41" s="74"/>
      <c r="D41" s="74"/>
      <c r="E41" s="74"/>
      <c r="F41" s="74"/>
      <c r="G41" s="74"/>
      <c r="H41" s="74"/>
      <c r="I41" s="74"/>
      <c r="J41" s="74"/>
      <c r="K41" s="74"/>
      <c r="L41" s="80"/>
    </row>
    <row r="42" spans="1:12" ht="18" customHeight="1">
      <c r="A42" s="41" t="s">
        <v>82</v>
      </c>
      <c r="L42" s="35"/>
    </row>
    <row r="43" spans="1:12" ht="18" customHeight="1">
      <c r="A43" s="41" t="s">
        <v>81</v>
      </c>
      <c r="L43" s="35"/>
    </row>
    <row r="44" spans="1:12" ht="18" customHeight="1">
      <c r="A44" s="41"/>
      <c r="L44" s="35"/>
    </row>
    <row r="45" spans="1:12" ht="18" customHeight="1">
      <c r="A45" s="42"/>
      <c r="B45" s="45"/>
      <c r="C45" s="45"/>
      <c r="D45" s="45"/>
      <c r="E45" s="45"/>
      <c r="F45" s="45"/>
      <c r="G45" s="45"/>
      <c r="H45" s="45"/>
      <c r="I45" s="45"/>
      <c r="J45" s="45"/>
      <c r="K45" s="45"/>
      <c r="L45"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8">
    <mergeCell ref="A15:L15"/>
    <mergeCell ref="E2:J2"/>
    <mergeCell ref="A1:L1"/>
    <mergeCell ref="C2:D3"/>
    <mergeCell ref="K2:L3"/>
    <mergeCell ref="E3:F3"/>
    <mergeCell ref="G3:H3"/>
    <mergeCell ref="I3:J3"/>
  </mergeCells>
  <pageMargins left="3.937007874015748E-2" right="3.937007874015748E-2" top="3.937007874015748E-2" bottom="3.937007874015748E-2" header="3.937007874015748E-2" footer="3.937007874015748E-2"/>
  <pageSetup paperSize="5" scale="74"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43"/>
  <sheetViews>
    <sheetView view="pageBreakPreview" zoomScale="60" zoomScaleNormal="60" zoomScalePageLayoutView="60" workbookViewId="0">
      <selection activeCell="C20" sqref="C20"/>
    </sheetView>
  </sheetViews>
  <sheetFormatPr defaultColWidth="11.44140625" defaultRowHeight="14.4"/>
  <cols>
    <col min="3" max="3" width="17.33203125" customWidth="1"/>
    <col min="4" max="4" width="11.109375" customWidth="1"/>
    <col min="5" max="5" width="17.33203125" customWidth="1"/>
    <col min="6" max="6" width="11.109375" customWidth="1"/>
    <col min="7" max="7" width="17.33203125" customWidth="1"/>
    <col min="8" max="8" width="11.109375" customWidth="1"/>
    <col min="9" max="9" width="17.33203125" customWidth="1"/>
    <col min="10" max="10" width="11.5546875" customWidth="1"/>
    <col min="11" max="11" width="17.33203125" customWidth="1"/>
    <col min="12" max="12" width="11.109375" customWidth="1"/>
    <col min="13" max="13" width="17.33203125" customWidth="1"/>
    <col min="14" max="14" width="11.109375" customWidth="1"/>
    <col min="15" max="15" width="17.33203125" customWidth="1"/>
    <col min="16" max="16" width="11.109375" customWidth="1"/>
    <col min="17" max="17" width="17.33203125" customWidth="1"/>
    <col min="18" max="18" width="11.109375" customWidth="1"/>
    <col min="19" max="19" width="17.33203125" customWidth="1"/>
    <col min="20" max="20" width="11.109375" customWidth="1"/>
    <col min="21" max="21" width="17.33203125" customWidth="1"/>
    <col min="22" max="22" width="15.6640625" customWidth="1"/>
  </cols>
  <sheetData>
    <row r="1" spans="1:22" ht="26.1" customHeight="1">
      <c r="A1" s="148" t="str">
        <f ca="1" xml:space="preserve"> "BRITISH COLUMBIA -  EMPLOYMENT  AND UNEMPLOYMENT RATE BY INDUSTRY (NAICS 2022) - UNADJUSTED - " &amp; TEXT(EDATE(TODAY(),-1),"MMMM YYYY")</f>
        <v>BRITISH COLUMBIA -  EMPLOYMENT  AND UNEMPLOYMENT RATE BY INDUSTRY (NAICS 2022) - UNADJUSTED - April 2026</v>
      </c>
      <c r="B1" s="149"/>
      <c r="C1" s="149"/>
      <c r="D1" s="149"/>
      <c r="E1" s="149"/>
      <c r="F1" s="149"/>
      <c r="G1" s="149"/>
      <c r="H1" s="149"/>
      <c r="I1" s="149"/>
      <c r="J1" s="149"/>
      <c r="K1" s="149"/>
      <c r="L1" s="149"/>
      <c r="M1" s="149"/>
      <c r="N1" s="149"/>
      <c r="O1" s="149"/>
      <c r="P1" s="149"/>
      <c r="Q1" s="149"/>
      <c r="R1" s="149"/>
      <c r="S1" s="149"/>
      <c r="T1" s="149"/>
      <c r="U1" s="149"/>
      <c r="V1" s="150"/>
    </row>
    <row r="2" spans="1:22" ht="23.1" customHeight="1">
      <c r="A2" s="98"/>
      <c r="B2" s="111"/>
      <c r="C2" s="176" t="s">
        <v>38</v>
      </c>
      <c r="D2" s="177"/>
      <c r="E2" s="176" t="s">
        <v>39</v>
      </c>
      <c r="F2" s="177"/>
      <c r="G2" s="176" t="s">
        <v>40</v>
      </c>
      <c r="H2" s="177"/>
      <c r="I2" s="180" t="s">
        <v>46</v>
      </c>
      <c r="J2" s="181"/>
      <c r="K2" s="181"/>
      <c r="L2" s="181"/>
      <c r="M2" s="181"/>
      <c r="N2" s="181"/>
      <c r="O2" s="181"/>
      <c r="P2" s="181"/>
      <c r="Q2" s="181"/>
      <c r="R2" s="181"/>
      <c r="S2" s="181"/>
      <c r="T2" s="181"/>
      <c r="U2" s="181"/>
      <c r="V2" s="182"/>
    </row>
    <row r="3" spans="1:22" ht="18" customHeight="1">
      <c r="A3" s="98"/>
      <c r="B3" s="111"/>
      <c r="C3" s="176"/>
      <c r="D3" s="177"/>
      <c r="E3" s="176"/>
      <c r="F3" s="177"/>
      <c r="G3" s="176"/>
      <c r="H3" s="177"/>
      <c r="I3" s="183" t="s">
        <v>41</v>
      </c>
      <c r="J3" s="183"/>
      <c r="K3" s="183" t="s">
        <v>88</v>
      </c>
      <c r="L3" s="183"/>
      <c r="M3" s="183" t="s">
        <v>87</v>
      </c>
      <c r="N3" s="183"/>
      <c r="O3" s="183" t="s">
        <v>89</v>
      </c>
      <c r="P3" s="183"/>
      <c r="Q3" s="183" t="s">
        <v>42</v>
      </c>
      <c r="R3" s="183"/>
      <c r="S3" s="183" t="s">
        <v>43</v>
      </c>
      <c r="T3" s="183"/>
      <c r="U3" s="183" t="s">
        <v>123</v>
      </c>
      <c r="V3" s="183"/>
    </row>
    <row r="4" spans="1:22" ht="23.1" customHeight="1">
      <c r="A4" s="98"/>
      <c r="B4" s="111"/>
      <c r="C4" s="178"/>
      <c r="D4" s="179"/>
      <c r="E4" s="178"/>
      <c r="F4" s="179"/>
      <c r="G4" s="178"/>
      <c r="H4" s="179"/>
      <c r="I4" s="183"/>
      <c r="J4" s="183"/>
      <c r="K4" s="183"/>
      <c r="L4" s="183"/>
      <c r="M4" s="183"/>
      <c r="N4" s="183"/>
      <c r="O4" s="183"/>
      <c r="P4" s="183"/>
      <c r="Q4" s="183"/>
      <c r="R4" s="183"/>
      <c r="S4" s="183"/>
      <c r="T4" s="183"/>
      <c r="U4" s="183"/>
      <c r="V4" s="183"/>
    </row>
    <row r="5" spans="1:22" ht="24.75" customHeight="1">
      <c r="A5" s="98"/>
      <c r="B5" s="111"/>
      <c r="C5" s="134" t="s">
        <v>3</v>
      </c>
      <c r="D5" s="134" t="s">
        <v>86</v>
      </c>
      <c r="E5" s="134" t="s">
        <v>3</v>
      </c>
      <c r="F5" s="134" t="s">
        <v>86</v>
      </c>
      <c r="G5" s="134" t="s">
        <v>3</v>
      </c>
      <c r="H5" s="134" t="s">
        <v>86</v>
      </c>
      <c r="I5" s="134" t="s">
        <v>3</v>
      </c>
      <c r="J5" s="134" t="s">
        <v>86</v>
      </c>
      <c r="K5" s="134" t="s">
        <v>3</v>
      </c>
      <c r="L5" s="134" t="s">
        <v>86</v>
      </c>
      <c r="M5" s="134" t="s">
        <v>3</v>
      </c>
      <c r="N5" s="134" t="s">
        <v>86</v>
      </c>
      <c r="O5" s="134" t="s">
        <v>3</v>
      </c>
      <c r="P5" s="134" t="s">
        <v>86</v>
      </c>
      <c r="Q5" s="134" t="s">
        <v>3</v>
      </c>
      <c r="R5" s="134" t="s">
        <v>86</v>
      </c>
      <c r="S5" s="134" t="s">
        <v>3</v>
      </c>
      <c r="T5" s="134" t="s">
        <v>86</v>
      </c>
      <c r="U5" s="134" t="s">
        <v>3</v>
      </c>
      <c r="V5" s="134" t="s">
        <v>86</v>
      </c>
    </row>
    <row r="6" spans="1:22" ht="23.1" customHeight="1">
      <c r="A6" s="98"/>
      <c r="B6" s="111">
        <v>2016</v>
      </c>
      <c r="C6" s="131">
        <v>2464.6999999999998</v>
      </c>
      <c r="D6" s="128">
        <v>6.1</v>
      </c>
      <c r="E6" s="131">
        <v>482</v>
      </c>
      <c r="F6" s="128">
        <v>6.4</v>
      </c>
      <c r="G6" s="131">
        <v>1982.7</v>
      </c>
      <c r="H6" s="128">
        <v>3.6</v>
      </c>
      <c r="I6" s="131">
        <v>22.2</v>
      </c>
      <c r="J6" s="128">
        <v>15.6</v>
      </c>
      <c r="K6" s="131">
        <v>18.899999999999999</v>
      </c>
      <c r="L6" s="128">
        <v>11.3</v>
      </c>
      <c r="M6" s="131">
        <v>1.7</v>
      </c>
      <c r="N6" s="128" t="s">
        <v>170</v>
      </c>
      <c r="O6" s="131">
        <v>31.4</v>
      </c>
      <c r="P6" s="128">
        <v>9.1999999999999993</v>
      </c>
      <c r="Q6" s="131">
        <v>12.8</v>
      </c>
      <c r="R6" s="128" t="s">
        <v>170</v>
      </c>
      <c r="S6" s="131">
        <v>218.5</v>
      </c>
      <c r="T6" s="128">
        <v>6.3</v>
      </c>
      <c r="U6" s="131">
        <v>176.4</v>
      </c>
      <c r="V6" s="128">
        <v>4.3</v>
      </c>
    </row>
    <row r="7" spans="1:22" ht="23.1" customHeight="1">
      <c r="A7" s="98"/>
      <c r="B7" s="111">
        <v>2017</v>
      </c>
      <c r="C7" s="132">
        <v>2562.9</v>
      </c>
      <c r="D7" s="129">
        <v>5.3</v>
      </c>
      <c r="E7" s="132">
        <v>510.9</v>
      </c>
      <c r="F7" s="129">
        <v>4.7</v>
      </c>
      <c r="G7" s="132">
        <v>2052</v>
      </c>
      <c r="H7" s="129">
        <v>3.2</v>
      </c>
      <c r="I7" s="132">
        <v>23.4</v>
      </c>
      <c r="J7" s="129">
        <v>10.4</v>
      </c>
      <c r="K7" s="132">
        <v>19.100000000000001</v>
      </c>
      <c r="L7" s="129">
        <v>8.1999999999999993</v>
      </c>
      <c r="M7" s="132">
        <v>2.4</v>
      </c>
      <c r="N7" s="129" t="s">
        <v>170</v>
      </c>
      <c r="O7" s="132">
        <v>32</v>
      </c>
      <c r="P7" s="129">
        <v>4.5</v>
      </c>
      <c r="Q7" s="132">
        <v>11.1</v>
      </c>
      <c r="R7" s="129" t="s">
        <v>170</v>
      </c>
      <c r="S7" s="132">
        <v>239.2</v>
      </c>
      <c r="T7" s="129">
        <v>5.2</v>
      </c>
      <c r="U7" s="132">
        <v>183.8</v>
      </c>
      <c r="V7" s="129">
        <v>2.9</v>
      </c>
    </row>
    <row r="8" spans="1:22" ht="23.1" customHeight="1">
      <c r="A8" s="98"/>
      <c r="B8" s="111">
        <v>2018</v>
      </c>
      <c r="C8" s="132">
        <v>2609.9</v>
      </c>
      <c r="D8" s="129">
        <v>4.5999999999999996</v>
      </c>
      <c r="E8" s="132">
        <v>518.6</v>
      </c>
      <c r="F8" s="129">
        <v>3.7</v>
      </c>
      <c r="G8" s="132">
        <v>2091.3000000000002</v>
      </c>
      <c r="H8" s="129">
        <v>2.9</v>
      </c>
      <c r="I8" s="132">
        <v>24.5</v>
      </c>
      <c r="J8" s="129">
        <v>7.2</v>
      </c>
      <c r="K8" s="132">
        <v>17.5</v>
      </c>
      <c r="L8" s="129" t="s">
        <v>170</v>
      </c>
      <c r="M8" s="132">
        <v>3.4</v>
      </c>
      <c r="N8" s="129" t="s">
        <v>170</v>
      </c>
      <c r="O8" s="132">
        <v>29.2</v>
      </c>
      <c r="P8" s="129">
        <v>5.5</v>
      </c>
      <c r="Q8" s="132">
        <v>14.7</v>
      </c>
      <c r="R8" s="129" t="s">
        <v>170</v>
      </c>
      <c r="S8" s="132">
        <v>249</v>
      </c>
      <c r="T8" s="129">
        <v>4.2</v>
      </c>
      <c r="U8" s="132">
        <v>180.3</v>
      </c>
      <c r="V8" s="129">
        <v>2.2000000000000002</v>
      </c>
    </row>
    <row r="9" spans="1:22" ht="23.1" customHeight="1">
      <c r="A9" s="98"/>
      <c r="B9" s="111">
        <v>2019</v>
      </c>
      <c r="C9" s="132">
        <v>2681.1</v>
      </c>
      <c r="D9" s="129">
        <v>4.8</v>
      </c>
      <c r="E9" s="132">
        <v>509</v>
      </c>
      <c r="F9" s="129">
        <v>4.5</v>
      </c>
      <c r="G9" s="132">
        <v>2172.1</v>
      </c>
      <c r="H9" s="129">
        <v>3</v>
      </c>
      <c r="I9" s="132">
        <v>24.3</v>
      </c>
      <c r="J9" s="129">
        <v>9.6999999999999993</v>
      </c>
      <c r="K9" s="132">
        <v>16.100000000000001</v>
      </c>
      <c r="L9" s="129">
        <v>11</v>
      </c>
      <c r="M9" s="132">
        <v>1.8</v>
      </c>
      <c r="N9" s="129" t="s">
        <v>170</v>
      </c>
      <c r="O9" s="132">
        <v>28.4</v>
      </c>
      <c r="P9" s="129" t="s">
        <v>170</v>
      </c>
      <c r="Q9" s="132">
        <v>13.3</v>
      </c>
      <c r="R9" s="129" t="s">
        <v>170</v>
      </c>
      <c r="S9" s="132">
        <v>253.2</v>
      </c>
      <c r="T9" s="129">
        <v>4</v>
      </c>
      <c r="U9" s="132">
        <v>171.8</v>
      </c>
      <c r="V9" s="129">
        <v>4</v>
      </c>
    </row>
    <row r="10" spans="1:22" ht="23.1" customHeight="1">
      <c r="A10" s="98"/>
      <c r="B10" s="111">
        <v>2020</v>
      </c>
      <c r="C10" s="132">
        <v>2527.3000000000002</v>
      </c>
      <c r="D10" s="129">
        <v>9.1</v>
      </c>
      <c r="E10" s="132">
        <v>488.7</v>
      </c>
      <c r="F10" s="129">
        <v>7</v>
      </c>
      <c r="G10" s="132">
        <v>2038.5</v>
      </c>
      <c r="H10" s="129">
        <v>7.2</v>
      </c>
      <c r="I10" s="132">
        <v>28.5</v>
      </c>
      <c r="J10" s="129">
        <v>9.1999999999999993</v>
      </c>
      <c r="K10" s="132">
        <v>15.6</v>
      </c>
      <c r="L10" s="129">
        <v>10.9</v>
      </c>
      <c r="M10" s="132">
        <v>2.7</v>
      </c>
      <c r="N10" s="129" t="s">
        <v>170</v>
      </c>
      <c r="O10" s="132">
        <v>23.9</v>
      </c>
      <c r="P10" s="129">
        <v>7</v>
      </c>
      <c r="Q10" s="132">
        <v>18.2</v>
      </c>
      <c r="R10" s="129" t="s">
        <v>170</v>
      </c>
      <c r="S10" s="132">
        <v>230.3</v>
      </c>
      <c r="T10" s="129">
        <v>7.1</v>
      </c>
      <c r="U10" s="132">
        <v>169.4</v>
      </c>
      <c r="V10" s="129">
        <v>6.8</v>
      </c>
    </row>
    <row r="11" spans="1:22" ht="23.1" customHeight="1">
      <c r="A11" s="98"/>
      <c r="B11" s="111">
        <v>2021</v>
      </c>
      <c r="C11" s="132">
        <v>2683.9</v>
      </c>
      <c r="D11" s="129">
        <v>6.6</v>
      </c>
      <c r="E11" s="132">
        <v>502.5</v>
      </c>
      <c r="F11" s="129">
        <v>4.5</v>
      </c>
      <c r="G11" s="132">
        <v>2181.4</v>
      </c>
      <c r="H11" s="129">
        <v>3.5</v>
      </c>
      <c r="I11" s="132">
        <v>21.1</v>
      </c>
      <c r="J11" s="129">
        <v>10.199999999999999</v>
      </c>
      <c r="K11" s="132">
        <v>18.2</v>
      </c>
      <c r="L11" s="129">
        <v>8.1</v>
      </c>
      <c r="M11" s="132">
        <v>1.9</v>
      </c>
      <c r="N11" s="129" t="s">
        <v>170</v>
      </c>
      <c r="O11" s="132">
        <v>28.3</v>
      </c>
      <c r="P11" s="129" t="s">
        <v>170</v>
      </c>
      <c r="Q11" s="132">
        <v>17.7</v>
      </c>
      <c r="R11" s="129" t="s">
        <v>170</v>
      </c>
      <c r="S11" s="132">
        <v>229.6</v>
      </c>
      <c r="T11" s="129">
        <v>5</v>
      </c>
      <c r="U11" s="132">
        <v>185.7</v>
      </c>
      <c r="V11" s="129">
        <v>2.9</v>
      </c>
    </row>
    <row r="12" spans="1:22" ht="23.1" customHeight="1">
      <c r="A12" s="98"/>
      <c r="B12" s="111">
        <v>2022</v>
      </c>
      <c r="C12" s="132">
        <v>2775.7</v>
      </c>
      <c r="D12" s="129">
        <v>4.5999999999999996</v>
      </c>
      <c r="E12" s="132">
        <v>511.9</v>
      </c>
      <c r="F12" s="129">
        <v>3.9</v>
      </c>
      <c r="G12" s="132">
        <v>2263.8000000000002</v>
      </c>
      <c r="H12" s="129">
        <v>2.6</v>
      </c>
      <c r="I12" s="132">
        <v>23.4</v>
      </c>
      <c r="J12" s="129">
        <v>8.1999999999999993</v>
      </c>
      <c r="K12" s="132">
        <v>17.2</v>
      </c>
      <c r="L12" s="129" t="s">
        <v>170</v>
      </c>
      <c r="M12" s="132">
        <v>1.8</v>
      </c>
      <c r="N12" s="129" t="s">
        <v>170</v>
      </c>
      <c r="O12" s="132">
        <v>28.1</v>
      </c>
      <c r="P12" s="129" t="s">
        <v>170</v>
      </c>
      <c r="Q12" s="132">
        <v>16.2</v>
      </c>
      <c r="R12" s="129" t="s">
        <v>170</v>
      </c>
      <c r="S12" s="132">
        <v>237.5</v>
      </c>
      <c r="T12" s="129">
        <v>3.7</v>
      </c>
      <c r="U12" s="132">
        <v>187.6</v>
      </c>
      <c r="V12" s="129">
        <v>3.7</v>
      </c>
    </row>
    <row r="13" spans="1:22" ht="23.1" customHeight="1">
      <c r="A13" s="98"/>
      <c r="B13" s="111">
        <v>2023</v>
      </c>
      <c r="C13" s="132">
        <v>2847.9</v>
      </c>
      <c r="D13" s="129">
        <v>5.2</v>
      </c>
      <c r="E13" s="132">
        <v>506.8</v>
      </c>
      <c r="F13" s="129">
        <v>4.4000000000000004</v>
      </c>
      <c r="G13" s="132">
        <v>2341.1</v>
      </c>
      <c r="H13" s="129">
        <v>3.1</v>
      </c>
      <c r="I13" s="132">
        <v>24.3</v>
      </c>
      <c r="J13" s="129">
        <v>5.8</v>
      </c>
      <c r="K13" s="132">
        <v>13.9</v>
      </c>
      <c r="L13" s="129">
        <v>9.6999999999999993</v>
      </c>
      <c r="M13" s="132">
        <v>1.5</v>
      </c>
      <c r="N13" s="129" t="s">
        <v>170</v>
      </c>
      <c r="O13" s="132">
        <v>35.299999999999997</v>
      </c>
      <c r="P13" s="129" t="s">
        <v>170</v>
      </c>
      <c r="Q13" s="132">
        <v>18.2</v>
      </c>
      <c r="R13" s="129" t="s">
        <v>170</v>
      </c>
      <c r="S13" s="132">
        <v>237.5</v>
      </c>
      <c r="T13" s="129">
        <v>4.2</v>
      </c>
      <c r="U13" s="132">
        <v>176.2</v>
      </c>
      <c r="V13" s="129">
        <v>4.5</v>
      </c>
    </row>
    <row r="14" spans="1:22" ht="23.1" customHeight="1">
      <c r="A14" s="98"/>
      <c r="B14" s="111">
        <v>2024</v>
      </c>
      <c r="C14" s="132">
        <v>2914</v>
      </c>
      <c r="D14" s="129">
        <v>5.6</v>
      </c>
      <c r="E14" s="132">
        <v>513.4</v>
      </c>
      <c r="F14" s="129">
        <v>4.4000000000000004</v>
      </c>
      <c r="G14" s="132">
        <v>2400.6</v>
      </c>
      <c r="H14" s="129">
        <v>3.2</v>
      </c>
      <c r="I14" s="132">
        <v>17</v>
      </c>
      <c r="J14" s="129">
        <v>11.9</v>
      </c>
      <c r="K14" s="132">
        <v>14.8</v>
      </c>
      <c r="L14" s="129" t="s">
        <v>170</v>
      </c>
      <c r="M14" s="132">
        <v>1.5</v>
      </c>
      <c r="N14" s="129" t="s">
        <v>170</v>
      </c>
      <c r="O14" s="132">
        <v>36.799999999999997</v>
      </c>
      <c r="P14" s="129" t="s">
        <v>170</v>
      </c>
      <c r="Q14" s="132">
        <v>17.899999999999999</v>
      </c>
      <c r="R14" s="129" t="s">
        <v>170</v>
      </c>
      <c r="S14" s="132">
        <v>246.8</v>
      </c>
      <c r="T14" s="129">
        <v>4.5999999999999996</v>
      </c>
      <c r="U14" s="132">
        <v>178.6</v>
      </c>
      <c r="V14" s="129">
        <v>3.8</v>
      </c>
    </row>
    <row r="15" spans="1:22" ht="23.1" customHeight="1">
      <c r="A15" s="98"/>
      <c r="B15" s="111">
        <v>2025</v>
      </c>
      <c r="C15" s="133">
        <v>2946.2</v>
      </c>
      <c r="D15" s="130">
        <v>6.2</v>
      </c>
      <c r="E15" s="133">
        <v>522.79999999999995</v>
      </c>
      <c r="F15" s="130">
        <v>4.0999999999999996</v>
      </c>
      <c r="G15" s="133">
        <v>2423.4</v>
      </c>
      <c r="H15" s="130">
        <v>3.5</v>
      </c>
      <c r="I15" s="133">
        <v>16.3</v>
      </c>
      <c r="J15" s="130" t="s">
        <v>170</v>
      </c>
      <c r="K15" s="133">
        <v>14.7</v>
      </c>
      <c r="L15" s="130" t="s">
        <v>170</v>
      </c>
      <c r="M15" s="133" t="s">
        <v>170</v>
      </c>
      <c r="N15" s="130" t="s">
        <v>170</v>
      </c>
      <c r="O15" s="133">
        <v>27.9</v>
      </c>
      <c r="P15" s="130">
        <v>5.0999999999999996</v>
      </c>
      <c r="Q15" s="133">
        <v>14.3</v>
      </c>
      <c r="R15" s="130" t="s">
        <v>170</v>
      </c>
      <c r="S15" s="133">
        <v>262.2</v>
      </c>
      <c r="T15" s="130">
        <v>4</v>
      </c>
      <c r="U15" s="133">
        <v>186.1</v>
      </c>
      <c r="V15" s="130">
        <v>3.6</v>
      </c>
    </row>
    <row r="16" spans="1:22" ht="23.1" customHeight="1">
      <c r="A16" s="166" t="s">
        <v>45</v>
      </c>
      <c r="B16" s="167"/>
      <c r="C16" s="167"/>
      <c r="D16" s="167"/>
      <c r="E16" s="167"/>
      <c r="F16" s="167"/>
      <c r="G16" s="167"/>
      <c r="H16" s="167"/>
      <c r="I16" s="167"/>
      <c r="J16" s="167"/>
      <c r="K16" s="167"/>
      <c r="L16" s="167"/>
      <c r="M16" s="167"/>
      <c r="N16" s="167"/>
      <c r="O16" s="167"/>
      <c r="P16" s="167"/>
      <c r="Q16" s="167"/>
      <c r="R16" s="167"/>
      <c r="S16" s="167"/>
      <c r="T16" s="167"/>
      <c r="U16" s="167"/>
      <c r="V16" s="168"/>
    </row>
    <row r="17" spans="1:22" ht="23.1" customHeight="1">
      <c r="A17" s="135">
        <v>2025</v>
      </c>
      <c r="B17" s="123" t="s">
        <v>158</v>
      </c>
      <c r="C17" s="131">
        <v>2904.1</v>
      </c>
      <c r="D17" s="128">
        <v>6.4</v>
      </c>
      <c r="E17" s="131">
        <v>510</v>
      </c>
      <c r="F17" s="128">
        <v>5</v>
      </c>
      <c r="G17" s="131">
        <v>2394.1</v>
      </c>
      <c r="H17" s="128">
        <v>3.8</v>
      </c>
      <c r="I17" s="131">
        <v>8.1999999999999993</v>
      </c>
      <c r="J17" s="128">
        <v>15.5</v>
      </c>
      <c r="K17" s="131">
        <v>13.4</v>
      </c>
      <c r="L17" s="128" t="s">
        <v>170</v>
      </c>
      <c r="M17" s="131" t="s">
        <v>170</v>
      </c>
      <c r="N17" s="128" t="s">
        <v>170</v>
      </c>
      <c r="O17" s="131">
        <v>33.1</v>
      </c>
      <c r="P17" s="128" t="s">
        <v>170</v>
      </c>
      <c r="Q17" s="131">
        <v>16.5</v>
      </c>
      <c r="R17" s="128" t="s">
        <v>170</v>
      </c>
      <c r="S17" s="131">
        <v>252</v>
      </c>
      <c r="T17" s="128">
        <v>5.5</v>
      </c>
      <c r="U17" s="131">
        <v>185.9</v>
      </c>
      <c r="V17" s="128">
        <v>4.8</v>
      </c>
    </row>
    <row r="18" spans="1:22" ht="23.1" customHeight="1">
      <c r="A18" s="120">
        <v>2025</v>
      </c>
      <c r="B18" s="121" t="s">
        <v>159</v>
      </c>
      <c r="C18" s="132">
        <v>2918.7</v>
      </c>
      <c r="D18" s="129">
        <v>5.9</v>
      </c>
      <c r="E18" s="132">
        <v>510.5</v>
      </c>
      <c r="F18" s="129">
        <v>4.0999999999999996</v>
      </c>
      <c r="G18" s="132">
        <v>2408.1999999999998</v>
      </c>
      <c r="H18" s="129">
        <v>3.4</v>
      </c>
      <c r="I18" s="132">
        <v>10.4</v>
      </c>
      <c r="J18" s="129">
        <v>20</v>
      </c>
      <c r="K18" s="132">
        <v>13.6</v>
      </c>
      <c r="L18" s="129" t="s">
        <v>170</v>
      </c>
      <c r="M18" s="132" t="s">
        <v>170</v>
      </c>
      <c r="N18" s="129" t="s">
        <v>170</v>
      </c>
      <c r="O18" s="132">
        <v>33.9</v>
      </c>
      <c r="P18" s="129">
        <v>5.3</v>
      </c>
      <c r="Q18" s="132">
        <v>13.9</v>
      </c>
      <c r="R18" s="129" t="s">
        <v>170</v>
      </c>
      <c r="S18" s="132">
        <v>250.6</v>
      </c>
      <c r="T18" s="129">
        <v>3.5</v>
      </c>
      <c r="U18" s="132">
        <v>187.1</v>
      </c>
      <c r="V18" s="129">
        <v>3.4</v>
      </c>
    </row>
    <row r="19" spans="1:22" ht="23.1" customHeight="1">
      <c r="A19" s="120">
        <v>2025</v>
      </c>
      <c r="B19" s="121" t="s">
        <v>160</v>
      </c>
      <c r="C19" s="132">
        <v>2937.5</v>
      </c>
      <c r="D19" s="129">
        <v>6.2</v>
      </c>
      <c r="E19" s="132">
        <v>515.79999999999995</v>
      </c>
      <c r="F19" s="129">
        <v>3.4</v>
      </c>
      <c r="G19" s="132">
        <v>2421.6999999999998</v>
      </c>
      <c r="H19" s="129">
        <v>4.0999999999999996</v>
      </c>
      <c r="I19" s="132">
        <v>11.6</v>
      </c>
      <c r="J19" s="129">
        <v>15.9</v>
      </c>
      <c r="K19" s="132">
        <v>15.6</v>
      </c>
      <c r="L19" s="129">
        <v>9.3000000000000007</v>
      </c>
      <c r="M19" s="132" t="s">
        <v>170</v>
      </c>
      <c r="N19" s="129" t="s">
        <v>170</v>
      </c>
      <c r="O19" s="132">
        <v>27.5</v>
      </c>
      <c r="P19" s="129" t="s">
        <v>170</v>
      </c>
      <c r="Q19" s="132">
        <v>13.6</v>
      </c>
      <c r="R19" s="129" t="s">
        <v>170</v>
      </c>
      <c r="S19" s="132">
        <v>254</v>
      </c>
      <c r="T19" s="129">
        <v>3.2</v>
      </c>
      <c r="U19" s="132">
        <v>192.3</v>
      </c>
      <c r="V19" s="129">
        <v>3</v>
      </c>
    </row>
    <row r="20" spans="1:22" ht="23.1" customHeight="1">
      <c r="A20" s="120">
        <v>2025</v>
      </c>
      <c r="B20" s="121" t="s">
        <v>161</v>
      </c>
      <c r="C20" s="132">
        <v>2951.3</v>
      </c>
      <c r="D20" s="129">
        <v>6.1</v>
      </c>
      <c r="E20" s="132">
        <v>516.5</v>
      </c>
      <c r="F20" s="129">
        <v>4.7</v>
      </c>
      <c r="G20" s="132">
        <v>2434.8000000000002</v>
      </c>
      <c r="H20" s="129">
        <v>3.3</v>
      </c>
      <c r="I20" s="132">
        <v>16.399999999999999</v>
      </c>
      <c r="J20" s="129">
        <v>11.8</v>
      </c>
      <c r="K20" s="132">
        <v>16.399999999999999</v>
      </c>
      <c r="L20" s="129">
        <v>14.1</v>
      </c>
      <c r="M20" s="132" t="s">
        <v>170</v>
      </c>
      <c r="N20" s="129" t="s">
        <v>170</v>
      </c>
      <c r="O20" s="132">
        <v>23.4</v>
      </c>
      <c r="P20" s="129">
        <v>6</v>
      </c>
      <c r="Q20" s="132">
        <v>14.5</v>
      </c>
      <c r="R20" s="129" t="s">
        <v>170</v>
      </c>
      <c r="S20" s="132">
        <v>256.2</v>
      </c>
      <c r="T20" s="129">
        <v>4.4000000000000004</v>
      </c>
      <c r="U20" s="132">
        <v>188.8</v>
      </c>
      <c r="V20" s="129">
        <v>3.6</v>
      </c>
    </row>
    <row r="21" spans="1:22" ht="23.1" customHeight="1">
      <c r="A21" s="120">
        <v>2025</v>
      </c>
      <c r="B21" s="121" t="s">
        <v>162</v>
      </c>
      <c r="C21" s="132">
        <v>2978.9</v>
      </c>
      <c r="D21" s="129">
        <v>6.7</v>
      </c>
      <c r="E21" s="132">
        <v>528.29999999999995</v>
      </c>
      <c r="F21" s="129">
        <v>4.4000000000000004</v>
      </c>
      <c r="G21" s="132">
        <v>2450.6</v>
      </c>
      <c r="H21" s="129">
        <v>3.7</v>
      </c>
      <c r="I21" s="132">
        <v>14.3</v>
      </c>
      <c r="J21" s="129" t="s">
        <v>170</v>
      </c>
      <c r="K21" s="132">
        <v>21.7</v>
      </c>
      <c r="L21" s="129">
        <v>7.7</v>
      </c>
      <c r="M21" s="132" t="s">
        <v>170</v>
      </c>
      <c r="N21" s="129" t="s">
        <v>170</v>
      </c>
      <c r="O21" s="132">
        <v>23.8</v>
      </c>
      <c r="P21" s="129">
        <v>7</v>
      </c>
      <c r="Q21" s="132">
        <v>13.9</v>
      </c>
      <c r="R21" s="129" t="s">
        <v>170</v>
      </c>
      <c r="S21" s="132">
        <v>268.10000000000002</v>
      </c>
      <c r="T21" s="129">
        <v>4.7</v>
      </c>
      <c r="U21" s="132">
        <v>186.3</v>
      </c>
      <c r="V21" s="129">
        <v>3.2</v>
      </c>
    </row>
    <row r="22" spans="1:22" ht="23.1" customHeight="1">
      <c r="A22" s="120">
        <v>2025</v>
      </c>
      <c r="B22" s="121" t="s">
        <v>163</v>
      </c>
      <c r="C22" s="132">
        <v>3002.8</v>
      </c>
      <c r="D22" s="129">
        <v>5.5</v>
      </c>
      <c r="E22" s="132">
        <v>528.6</v>
      </c>
      <c r="F22" s="129">
        <v>3.3</v>
      </c>
      <c r="G22" s="132">
        <v>2474.1999999999998</v>
      </c>
      <c r="H22" s="129">
        <v>2.8</v>
      </c>
      <c r="I22" s="132">
        <v>14</v>
      </c>
      <c r="J22" s="129" t="s">
        <v>170</v>
      </c>
      <c r="K22" s="132">
        <v>20.2</v>
      </c>
      <c r="L22" s="129" t="s">
        <v>170</v>
      </c>
      <c r="M22" s="132" t="s">
        <v>170</v>
      </c>
      <c r="N22" s="129" t="s">
        <v>170</v>
      </c>
      <c r="O22" s="132">
        <v>25.2</v>
      </c>
      <c r="P22" s="129" t="s">
        <v>170</v>
      </c>
      <c r="Q22" s="132">
        <v>12.3</v>
      </c>
      <c r="R22" s="129" t="s">
        <v>170</v>
      </c>
      <c r="S22" s="132">
        <v>268.7</v>
      </c>
      <c r="T22" s="129">
        <v>4.0999999999999996</v>
      </c>
      <c r="U22" s="132">
        <v>187.3</v>
      </c>
      <c r="V22" s="129">
        <v>2.4</v>
      </c>
    </row>
    <row r="23" spans="1:22" ht="23.1" customHeight="1">
      <c r="A23" s="120">
        <v>2025</v>
      </c>
      <c r="B23" s="121" t="s">
        <v>164</v>
      </c>
      <c r="C23" s="132">
        <v>2965.5</v>
      </c>
      <c r="D23" s="129">
        <v>6.3</v>
      </c>
      <c r="E23" s="132">
        <v>525.29999999999995</v>
      </c>
      <c r="F23" s="129">
        <v>3.1</v>
      </c>
      <c r="G23" s="132">
        <v>2440.1</v>
      </c>
      <c r="H23" s="129">
        <v>3.4</v>
      </c>
      <c r="I23" s="132">
        <v>17</v>
      </c>
      <c r="J23" s="129" t="s">
        <v>170</v>
      </c>
      <c r="K23" s="132">
        <v>16.600000000000001</v>
      </c>
      <c r="L23" s="129" t="s">
        <v>170</v>
      </c>
      <c r="M23" s="132" t="s">
        <v>170</v>
      </c>
      <c r="N23" s="129" t="s">
        <v>170</v>
      </c>
      <c r="O23" s="132">
        <v>28.6</v>
      </c>
      <c r="P23" s="129">
        <v>5.9</v>
      </c>
      <c r="Q23" s="132">
        <v>14.3</v>
      </c>
      <c r="R23" s="129" t="s">
        <v>170</v>
      </c>
      <c r="S23" s="132">
        <v>265.3</v>
      </c>
      <c r="T23" s="129">
        <v>3</v>
      </c>
      <c r="U23" s="132">
        <v>182.9</v>
      </c>
      <c r="V23" s="129">
        <v>3.2</v>
      </c>
    </row>
    <row r="24" spans="1:22" ht="23.1" customHeight="1">
      <c r="A24" s="120">
        <v>2025</v>
      </c>
      <c r="B24" s="121" t="s">
        <v>165</v>
      </c>
      <c r="C24" s="132">
        <v>2937.2</v>
      </c>
      <c r="D24" s="129">
        <v>7.2</v>
      </c>
      <c r="E24" s="132">
        <v>536.5</v>
      </c>
      <c r="F24" s="129">
        <v>4.2</v>
      </c>
      <c r="G24" s="132">
        <v>2400.6</v>
      </c>
      <c r="H24" s="129">
        <v>4.4000000000000004</v>
      </c>
      <c r="I24" s="132">
        <v>20.100000000000001</v>
      </c>
      <c r="J24" s="129" t="s">
        <v>170</v>
      </c>
      <c r="K24" s="132">
        <v>14</v>
      </c>
      <c r="L24" s="129" t="s">
        <v>170</v>
      </c>
      <c r="M24" s="132">
        <v>3.9</v>
      </c>
      <c r="N24" s="129" t="s">
        <v>170</v>
      </c>
      <c r="O24" s="132">
        <v>27.9</v>
      </c>
      <c r="P24" s="129">
        <v>9.6999999999999993</v>
      </c>
      <c r="Q24" s="132">
        <v>13.6</v>
      </c>
      <c r="R24" s="129" t="s">
        <v>170</v>
      </c>
      <c r="S24" s="132">
        <v>272.5</v>
      </c>
      <c r="T24" s="129">
        <v>4</v>
      </c>
      <c r="U24" s="132">
        <v>184.6</v>
      </c>
      <c r="V24" s="129">
        <v>3.8</v>
      </c>
    </row>
    <row r="25" spans="1:22" ht="23.1" customHeight="1">
      <c r="A25" s="120">
        <v>2025</v>
      </c>
      <c r="B25" s="121" t="s">
        <v>166</v>
      </c>
      <c r="C25" s="132">
        <v>2944.4</v>
      </c>
      <c r="D25" s="129">
        <v>6.1</v>
      </c>
      <c r="E25" s="132">
        <v>530.79999999999995</v>
      </c>
      <c r="F25" s="129">
        <v>3.3</v>
      </c>
      <c r="G25" s="132">
        <v>2413.6</v>
      </c>
      <c r="H25" s="129">
        <v>3.2</v>
      </c>
      <c r="I25" s="132">
        <v>20.7</v>
      </c>
      <c r="J25" s="129" t="s">
        <v>170</v>
      </c>
      <c r="K25" s="132">
        <v>12</v>
      </c>
      <c r="L25" s="129" t="s">
        <v>170</v>
      </c>
      <c r="M25" s="132">
        <v>2</v>
      </c>
      <c r="N25" s="129" t="s">
        <v>170</v>
      </c>
      <c r="O25" s="132">
        <v>29.3</v>
      </c>
      <c r="P25" s="129" t="s">
        <v>170</v>
      </c>
      <c r="Q25" s="132">
        <v>14</v>
      </c>
      <c r="R25" s="129" t="s">
        <v>170</v>
      </c>
      <c r="S25" s="132">
        <v>266.39999999999998</v>
      </c>
      <c r="T25" s="129">
        <v>3.1</v>
      </c>
      <c r="U25" s="132">
        <v>186.4</v>
      </c>
      <c r="V25" s="129">
        <v>2.8</v>
      </c>
    </row>
    <row r="26" spans="1:22" ht="23.1" customHeight="1">
      <c r="A26" s="120">
        <v>2025</v>
      </c>
      <c r="B26" s="121" t="s">
        <v>167</v>
      </c>
      <c r="C26" s="132">
        <v>2944.3</v>
      </c>
      <c r="D26" s="129">
        <v>6.2</v>
      </c>
      <c r="E26" s="132">
        <v>526.20000000000005</v>
      </c>
      <c r="F26" s="129">
        <v>4.5</v>
      </c>
      <c r="G26" s="132">
        <v>2418.1</v>
      </c>
      <c r="H26" s="129">
        <v>3.5</v>
      </c>
      <c r="I26" s="132">
        <v>20.9</v>
      </c>
      <c r="J26" s="129" t="s">
        <v>170</v>
      </c>
      <c r="K26" s="132">
        <v>9.9</v>
      </c>
      <c r="L26" s="129" t="s">
        <v>170</v>
      </c>
      <c r="M26" s="132">
        <v>1.7</v>
      </c>
      <c r="N26" s="129" t="s">
        <v>170</v>
      </c>
      <c r="O26" s="132">
        <v>28.2</v>
      </c>
      <c r="P26" s="129" t="s">
        <v>170</v>
      </c>
      <c r="Q26" s="132">
        <v>14.6</v>
      </c>
      <c r="R26" s="129" t="s">
        <v>170</v>
      </c>
      <c r="S26" s="132">
        <v>261.10000000000002</v>
      </c>
      <c r="T26" s="129">
        <v>5</v>
      </c>
      <c r="U26" s="132">
        <v>189.8</v>
      </c>
      <c r="V26" s="129">
        <v>3.8</v>
      </c>
    </row>
    <row r="27" spans="1:22" ht="23.1" customHeight="1">
      <c r="A27" s="120">
        <v>2025</v>
      </c>
      <c r="B27" s="121" t="s">
        <v>168</v>
      </c>
      <c r="C27" s="132">
        <v>2937.9</v>
      </c>
      <c r="D27" s="129">
        <v>6</v>
      </c>
      <c r="E27" s="132">
        <v>521.70000000000005</v>
      </c>
      <c r="F27" s="129">
        <v>4.2</v>
      </c>
      <c r="G27" s="132">
        <v>2416.1999999999998</v>
      </c>
      <c r="H27" s="129">
        <v>3.2</v>
      </c>
      <c r="I27" s="132">
        <v>20.8</v>
      </c>
      <c r="J27" s="129">
        <v>11.5</v>
      </c>
      <c r="K27" s="132">
        <v>11.2</v>
      </c>
      <c r="L27" s="129" t="s">
        <v>170</v>
      </c>
      <c r="M27" s="132" t="s">
        <v>170</v>
      </c>
      <c r="N27" s="129" t="s">
        <v>170</v>
      </c>
      <c r="O27" s="132">
        <v>25.9</v>
      </c>
      <c r="P27" s="129" t="s">
        <v>170</v>
      </c>
      <c r="Q27" s="132">
        <v>16</v>
      </c>
      <c r="R27" s="129" t="s">
        <v>170</v>
      </c>
      <c r="S27" s="132">
        <v>262.2</v>
      </c>
      <c r="T27" s="129">
        <v>3.6</v>
      </c>
      <c r="U27" s="132">
        <v>184.6</v>
      </c>
      <c r="V27" s="129">
        <v>4.7</v>
      </c>
    </row>
    <row r="28" spans="1:22" ht="23.1" customHeight="1">
      <c r="A28" s="120">
        <v>2025</v>
      </c>
      <c r="B28" s="121" t="s">
        <v>169</v>
      </c>
      <c r="C28" s="132">
        <v>2932.2</v>
      </c>
      <c r="D28" s="129">
        <v>5.7</v>
      </c>
      <c r="E28" s="132">
        <v>523.5</v>
      </c>
      <c r="F28" s="129">
        <v>4.5999999999999996</v>
      </c>
      <c r="G28" s="132">
        <v>2408.6999999999998</v>
      </c>
      <c r="H28" s="129">
        <v>2.9</v>
      </c>
      <c r="I28" s="132">
        <v>20.6</v>
      </c>
      <c r="J28" s="129">
        <v>8.4</v>
      </c>
      <c r="K28" s="132">
        <v>11.9</v>
      </c>
      <c r="L28" s="129" t="s">
        <v>170</v>
      </c>
      <c r="M28" s="132">
        <v>1.5</v>
      </c>
      <c r="N28" s="129" t="s">
        <v>170</v>
      </c>
      <c r="O28" s="132">
        <v>28.2</v>
      </c>
      <c r="P28" s="129">
        <v>6.9</v>
      </c>
      <c r="Q28" s="132">
        <v>15.1</v>
      </c>
      <c r="R28" s="129" t="s">
        <v>170</v>
      </c>
      <c r="S28" s="132">
        <v>268.8</v>
      </c>
      <c r="T28" s="129">
        <v>4.3</v>
      </c>
      <c r="U28" s="132">
        <v>177.5</v>
      </c>
      <c r="V28" s="129">
        <v>4.9000000000000004</v>
      </c>
    </row>
    <row r="29" spans="1:22" ht="23.1" customHeight="1">
      <c r="A29" s="120"/>
      <c r="B29" s="121"/>
      <c r="C29" s="132"/>
      <c r="D29" s="129"/>
      <c r="E29" s="132"/>
      <c r="F29" s="129"/>
      <c r="G29" s="132"/>
      <c r="H29" s="129"/>
      <c r="I29" s="132"/>
      <c r="J29" s="129"/>
      <c r="K29" s="132"/>
      <c r="L29" s="129"/>
      <c r="M29" s="132"/>
      <c r="N29" s="129"/>
      <c r="O29" s="132"/>
      <c r="P29" s="129"/>
      <c r="Q29" s="132"/>
      <c r="R29" s="129"/>
      <c r="S29" s="132"/>
      <c r="T29" s="129"/>
      <c r="U29" s="132"/>
      <c r="V29" s="129"/>
    </row>
    <row r="30" spans="1:22" ht="23.1" customHeight="1">
      <c r="A30" s="120">
        <v>2026</v>
      </c>
      <c r="B30" s="121" t="s">
        <v>158</v>
      </c>
      <c r="C30" s="132">
        <v>2904.3</v>
      </c>
      <c r="D30" s="129">
        <v>6.2</v>
      </c>
      <c r="E30" s="132">
        <v>515.29999999999995</v>
      </c>
      <c r="F30" s="129">
        <v>5.5</v>
      </c>
      <c r="G30" s="132">
        <v>2389</v>
      </c>
      <c r="H30" s="129">
        <v>3.3</v>
      </c>
      <c r="I30" s="132">
        <v>18.600000000000001</v>
      </c>
      <c r="J30" s="129">
        <v>9.3000000000000007</v>
      </c>
      <c r="K30" s="132">
        <v>12.3</v>
      </c>
      <c r="L30" s="129" t="s">
        <v>170</v>
      </c>
      <c r="M30" s="132" t="s">
        <v>170</v>
      </c>
      <c r="N30" s="129" t="s">
        <v>170</v>
      </c>
      <c r="O30" s="132">
        <v>25.4</v>
      </c>
      <c r="P30" s="129">
        <v>9.3000000000000007</v>
      </c>
      <c r="Q30" s="132">
        <v>15.6</v>
      </c>
      <c r="R30" s="129" t="s">
        <v>170</v>
      </c>
      <c r="S30" s="132">
        <v>265.7</v>
      </c>
      <c r="T30" s="129">
        <v>6.4</v>
      </c>
      <c r="U30" s="132">
        <v>176.5</v>
      </c>
      <c r="V30" s="129">
        <v>3.8</v>
      </c>
    </row>
    <row r="31" spans="1:22" ht="23.1" customHeight="1">
      <c r="A31" s="120">
        <v>2026</v>
      </c>
      <c r="B31" s="121" t="s">
        <v>159</v>
      </c>
      <c r="C31" s="132">
        <v>2900.7</v>
      </c>
      <c r="D31" s="129">
        <v>6.2</v>
      </c>
      <c r="E31" s="132">
        <v>508</v>
      </c>
      <c r="F31" s="129">
        <v>6.2</v>
      </c>
      <c r="G31" s="132">
        <v>2392.6999999999998</v>
      </c>
      <c r="H31" s="129">
        <v>3.5</v>
      </c>
      <c r="I31" s="132">
        <v>20.2</v>
      </c>
      <c r="J31" s="129">
        <v>17.2</v>
      </c>
      <c r="K31" s="132">
        <v>11.7</v>
      </c>
      <c r="L31" s="129">
        <v>19.899999999999999</v>
      </c>
      <c r="M31" s="132" t="s">
        <v>170</v>
      </c>
      <c r="N31" s="129" t="s">
        <v>170</v>
      </c>
      <c r="O31" s="132">
        <v>26.2</v>
      </c>
      <c r="P31" s="129">
        <v>5.8</v>
      </c>
      <c r="Q31" s="132">
        <v>15.1</v>
      </c>
      <c r="R31" s="129" t="s">
        <v>170</v>
      </c>
      <c r="S31" s="132">
        <v>259.39999999999998</v>
      </c>
      <c r="T31" s="129">
        <v>5.6</v>
      </c>
      <c r="U31" s="132">
        <v>174.7</v>
      </c>
      <c r="V31" s="129">
        <v>5</v>
      </c>
    </row>
    <row r="32" spans="1:22" ht="23.1" customHeight="1">
      <c r="A32" s="120">
        <v>2026</v>
      </c>
      <c r="B32" s="121" t="s">
        <v>160</v>
      </c>
      <c r="C32" s="132">
        <v>2889.6</v>
      </c>
      <c r="D32" s="129">
        <v>7.2</v>
      </c>
      <c r="E32" s="132">
        <v>519.20000000000005</v>
      </c>
      <c r="F32" s="129">
        <v>5.9</v>
      </c>
      <c r="G32" s="132">
        <v>2370.4</v>
      </c>
      <c r="H32" s="129">
        <v>3.9</v>
      </c>
      <c r="I32" s="132">
        <v>19.3</v>
      </c>
      <c r="J32" s="129">
        <v>23.9</v>
      </c>
      <c r="K32" s="132">
        <v>13.7</v>
      </c>
      <c r="L32" s="129" t="s">
        <v>170</v>
      </c>
      <c r="M32" s="132" t="s">
        <v>170</v>
      </c>
      <c r="N32" s="129" t="s">
        <v>170</v>
      </c>
      <c r="O32" s="132">
        <v>23.6</v>
      </c>
      <c r="P32" s="129" t="s">
        <v>170</v>
      </c>
      <c r="Q32" s="132">
        <v>17.8</v>
      </c>
      <c r="R32" s="129" t="s">
        <v>170</v>
      </c>
      <c r="S32" s="132">
        <v>265.39999999999998</v>
      </c>
      <c r="T32" s="129">
        <v>6</v>
      </c>
      <c r="U32" s="132">
        <v>178.3</v>
      </c>
      <c r="V32" s="129">
        <v>4.2</v>
      </c>
    </row>
    <row r="33" spans="1:22" ht="23.1" customHeight="1">
      <c r="A33" s="120">
        <v>2026</v>
      </c>
      <c r="B33" s="121" t="s">
        <v>161</v>
      </c>
      <c r="C33" s="132">
        <v>2904.7</v>
      </c>
      <c r="D33" s="129">
        <v>6.7</v>
      </c>
      <c r="E33" s="132">
        <v>525.4</v>
      </c>
      <c r="F33" s="129">
        <v>4.5999999999999996</v>
      </c>
      <c r="G33" s="132">
        <v>2379.3000000000002</v>
      </c>
      <c r="H33" s="129">
        <v>3.5</v>
      </c>
      <c r="I33" s="132">
        <v>19.2</v>
      </c>
      <c r="J33" s="129">
        <v>11.5</v>
      </c>
      <c r="K33" s="132">
        <v>12.2</v>
      </c>
      <c r="L33" s="129">
        <v>17</v>
      </c>
      <c r="M33" s="132" t="s">
        <v>170</v>
      </c>
      <c r="N33" s="129" t="s">
        <v>170</v>
      </c>
      <c r="O33" s="132">
        <v>23.7</v>
      </c>
      <c r="P33" s="129" t="s">
        <v>170</v>
      </c>
      <c r="Q33" s="132">
        <v>17.399999999999999</v>
      </c>
      <c r="R33" s="129" t="s">
        <v>170</v>
      </c>
      <c r="S33" s="132">
        <v>269.5</v>
      </c>
      <c r="T33" s="129">
        <v>5.7</v>
      </c>
      <c r="U33" s="132">
        <v>183</v>
      </c>
      <c r="V33" s="129">
        <v>1.6</v>
      </c>
    </row>
    <row r="34" spans="1:22" ht="23.1" customHeight="1">
      <c r="A34" s="120"/>
      <c r="B34" s="121"/>
      <c r="C34" s="132"/>
      <c r="D34" s="129"/>
      <c r="E34" s="132"/>
      <c r="F34" s="129"/>
      <c r="G34" s="132"/>
      <c r="H34" s="129"/>
      <c r="I34" s="132"/>
      <c r="J34" s="129"/>
      <c r="K34" s="132"/>
      <c r="L34" s="129"/>
      <c r="M34" s="132"/>
      <c r="N34" s="129"/>
      <c r="O34" s="132"/>
      <c r="P34" s="129"/>
      <c r="Q34" s="132"/>
      <c r="R34" s="129"/>
      <c r="S34" s="132"/>
      <c r="T34" s="129"/>
      <c r="U34" s="132"/>
      <c r="V34" s="129"/>
    </row>
    <row r="35" spans="1:22" ht="23.1" customHeight="1">
      <c r="A35" s="120"/>
      <c r="B35" s="121"/>
      <c r="C35" s="132"/>
      <c r="D35" s="129"/>
      <c r="E35" s="132"/>
      <c r="F35" s="129"/>
      <c r="G35" s="132"/>
      <c r="H35" s="129"/>
      <c r="I35" s="132"/>
      <c r="J35" s="129"/>
      <c r="K35" s="132"/>
      <c r="L35" s="129"/>
      <c r="M35" s="132"/>
      <c r="N35" s="129"/>
      <c r="O35" s="132"/>
      <c r="P35" s="129"/>
      <c r="Q35" s="132"/>
      <c r="R35" s="129"/>
      <c r="S35" s="132"/>
      <c r="T35" s="129"/>
      <c r="U35" s="132"/>
      <c r="V35" s="129"/>
    </row>
    <row r="36" spans="1:22" ht="23.1" customHeight="1">
      <c r="A36" s="120"/>
      <c r="B36" s="121"/>
      <c r="C36" s="132"/>
      <c r="D36" s="129"/>
      <c r="E36" s="132"/>
      <c r="F36" s="129"/>
      <c r="G36" s="132"/>
      <c r="H36" s="129"/>
      <c r="I36" s="132"/>
      <c r="J36" s="129"/>
      <c r="K36" s="132"/>
      <c r="L36" s="129"/>
      <c r="M36" s="132"/>
      <c r="N36" s="129"/>
      <c r="O36" s="132"/>
      <c r="P36" s="129"/>
      <c r="Q36" s="132"/>
      <c r="R36" s="129"/>
      <c r="S36" s="132"/>
      <c r="T36" s="129"/>
      <c r="U36" s="132"/>
      <c r="V36" s="129"/>
    </row>
    <row r="37" spans="1:22" ht="23.1" customHeight="1">
      <c r="A37" s="120"/>
      <c r="B37" s="121"/>
      <c r="C37" s="132"/>
      <c r="D37" s="129"/>
      <c r="E37" s="132"/>
      <c r="F37" s="129"/>
      <c r="G37" s="132"/>
      <c r="H37" s="129"/>
      <c r="I37" s="132"/>
      <c r="J37" s="129"/>
      <c r="K37" s="132"/>
      <c r="L37" s="129"/>
      <c r="M37" s="132"/>
      <c r="N37" s="129"/>
      <c r="O37" s="132"/>
      <c r="P37" s="129"/>
      <c r="Q37" s="132"/>
      <c r="R37" s="129"/>
      <c r="S37" s="132"/>
      <c r="T37" s="129"/>
      <c r="U37" s="132"/>
      <c r="V37" s="129"/>
    </row>
    <row r="38" spans="1:22" ht="23.1" customHeight="1">
      <c r="A38" s="120"/>
      <c r="B38" s="121"/>
      <c r="C38" s="132"/>
      <c r="D38" s="129"/>
      <c r="E38" s="132"/>
      <c r="F38" s="129"/>
      <c r="G38" s="132"/>
      <c r="H38" s="129"/>
      <c r="I38" s="132"/>
      <c r="J38" s="129"/>
      <c r="K38" s="132"/>
      <c r="L38" s="129"/>
      <c r="M38" s="132"/>
      <c r="N38" s="129"/>
      <c r="O38" s="132"/>
      <c r="P38" s="129"/>
      <c r="Q38" s="132"/>
      <c r="R38" s="129"/>
      <c r="S38" s="132"/>
      <c r="T38" s="129"/>
      <c r="U38" s="132"/>
      <c r="V38" s="129"/>
    </row>
    <row r="39" spans="1:22" ht="23.1" customHeight="1">
      <c r="A39" s="120"/>
      <c r="B39" s="121"/>
      <c r="C39" s="132"/>
      <c r="D39" s="129"/>
      <c r="E39" s="132"/>
      <c r="F39" s="129"/>
      <c r="G39" s="132"/>
      <c r="H39" s="129"/>
      <c r="I39" s="132"/>
      <c r="J39" s="129"/>
      <c r="K39" s="132"/>
      <c r="L39" s="129"/>
      <c r="M39" s="132"/>
      <c r="N39" s="129"/>
      <c r="O39" s="132"/>
      <c r="P39" s="129"/>
      <c r="Q39" s="132"/>
      <c r="R39" s="129"/>
      <c r="S39" s="132"/>
      <c r="T39" s="129"/>
      <c r="U39" s="132"/>
      <c r="V39" s="129"/>
    </row>
    <row r="40" spans="1:22" ht="23.1" customHeight="1">
      <c r="A40" s="120"/>
      <c r="B40" s="121"/>
      <c r="C40" s="132"/>
      <c r="D40" s="129"/>
      <c r="E40" s="132"/>
      <c r="F40" s="129"/>
      <c r="G40" s="132"/>
      <c r="H40" s="129"/>
      <c r="I40" s="132"/>
      <c r="J40" s="129"/>
      <c r="K40" s="132"/>
      <c r="L40" s="129"/>
      <c r="M40" s="132"/>
      <c r="N40" s="129"/>
      <c r="O40" s="132"/>
      <c r="P40" s="129"/>
      <c r="Q40" s="132"/>
      <c r="R40" s="129"/>
      <c r="S40" s="132"/>
      <c r="T40" s="129"/>
      <c r="U40" s="132"/>
      <c r="V40" s="129"/>
    </row>
    <row r="41" spans="1:22" ht="23.1" customHeight="1">
      <c r="A41" s="109"/>
      <c r="B41" s="123"/>
      <c r="C41" s="110"/>
      <c r="D41" s="110"/>
      <c r="E41" s="110"/>
      <c r="F41" s="110"/>
      <c r="G41" s="110"/>
      <c r="H41" s="110"/>
      <c r="I41" s="110"/>
      <c r="J41" s="110"/>
      <c r="K41" s="110"/>
      <c r="L41" s="110"/>
      <c r="M41" s="110"/>
      <c r="N41" s="110"/>
      <c r="O41" s="110"/>
      <c r="P41" s="110"/>
      <c r="Q41" s="110"/>
      <c r="R41" s="110"/>
      <c r="S41" s="110"/>
      <c r="T41" s="110"/>
      <c r="U41" s="110"/>
      <c r="V41" s="122"/>
    </row>
    <row r="42" spans="1:22" ht="23.1" customHeight="1">
      <c r="A42" s="98" t="s">
        <v>81</v>
      </c>
      <c r="B42" s="111"/>
      <c r="C42" s="111"/>
      <c r="D42" s="111"/>
      <c r="E42" s="111"/>
      <c r="F42" s="111"/>
      <c r="G42" s="111"/>
      <c r="H42" s="111"/>
      <c r="I42" s="111"/>
      <c r="J42" s="111"/>
      <c r="K42" s="111"/>
      <c r="L42" s="111"/>
      <c r="M42" s="111"/>
      <c r="N42" s="111"/>
      <c r="O42" s="111"/>
      <c r="P42" s="111"/>
      <c r="Q42" s="111"/>
      <c r="R42" s="111"/>
      <c r="V42" s="20"/>
    </row>
    <row r="43" spans="1:22" ht="23.1" customHeight="1">
      <c r="A43" s="91"/>
      <c r="B43" s="97"/>
      <c r="C43" s="97"/>
      <c r="D43" s="97"/>
      <c r="E43" s="97"/>
      <c r="F43" s="97"/>
      <c r="G43" s="97"/>
      <c r="H43" s="97"/>
      <c r="I43" s="97"/>
      <c r="J43" s="97"/>
      <c r="K43" s="97"/>
      <c r="L43" s="97"/>
      <c r="M43" s="97"/>
      <c r="N43" s="97"/>
      <c r="O43" s="97"/>
      <c r="P43" s="97"/>
      <c r="Q43" s="97"/>
      <c r="R43" s="17"/>
      <c r="S43" s="17"/>
      <c r="T43" s="17"/>
      <c r="U43" s="17"/>
      <c r="V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3">
    <mergeCell ref="A1:V1"/>
    <mergeCell ref="I3:J4"/>
    <mergeCell ref="K3:L4"/>
    <mergeCell ref="M3:N4"/>
    <mergeCell ref="O3:P4"/>
    <mergeCell ref="Q3:R4"/>
    <mergeCell ref="S3:T4"/>
    <mergeCell ref="U3:V4"/>
    <mergeCell ref="A16:V16"/>
    <mergeCell ref="C2:D4"/>
    <mergeCell ref="E2:F4"/>
    <mergeCell ref="G2:H4"/>
    <mergeCell ref="I2:V2"/>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43"/>
  <sheetViews>
    <sheetView view="pageBreakPreview" zoomScale="50" zoomScaleNormal="60" zoomScaleSheetLayoutView="50" workbookViewId="0">
      <selection activeCell="C20" sqref="C20"/>
    </sheetView>
  </sheetViews>
  <sheetFormatPr defaultColWidth="11.44140625" defaultRowHeight="14.4"/>
  <cols>
    <col min="3" max="3" width="17.33203125" customWidth="1"/>
    <col min="4" max="4" width="11.109375" customWidth="1"/>
    <col min="5" max="5" width="17.33203125" customWidth="1"/>
    <col min="6" max="6" width="11.109375" customWidth="1"/>
    <col min="7" max="7" width="17.33203125" customWidth="1"/>
    <col min="8" max="8" width="11.109375" customWidth="1"/>
    <col min="9" max="9" width="17.33203125" customWidth="1"/>
    <col min="10" max="10" width="11.109375" customWidth="1"/>
    <col min="11" max="11" width="17.33203125" customWidth="1"/>
    <col min="12" max="12" width="11.109375" customWidth="1"/>
    <col min="13" max="13" width="17.33203125" customWidth="1"/>
    <col min="14" max="14" width="11.109375" customWidth="1"/>
    <col min="15" max="15" width="17.33203125" customWidth="1"/>
    <col min="16" max="16" width="11.109375" customWidth="1"/>
    <col min="17" max="17" width="17.33203125" customWidth="1"/>
    <col min="18" max="18" width="11.109375" customWidth="1"/>
    <col min="19" max="19" width="17.33203125" customWidth="1"/>
    <col min="20" max="20" width="11.109375" customWidth="1"/>
    <col min="21" max="21" width="17.33203125" customWidth="1"/>
    <col min="22" max="22" width="11.109375" customWidth="1"/>
    <col min="23" max="23" width="17.33203125" customWidth="1"/>
    <col min="24" max="24" width="12.6640625" customWidth="1"/>
  </cols>
  <sheetData>
    <row r="1" spans="1:24" ht="26.1" customHeight="1">
      <c r="A1" s="148" t="str">
        <f ca="1" xml:space="preserve"> "BRITISH COLUMBIA -  EMPLOYMENT  AND UNEMPLOYMENT RATE BY INDUSTRY (NAICS 2022) - UNADJUSTED - " &amp; TEXT(EDATE(TODAY(),-1),"MMMM YYYY")</f>
        <v>BRITISH COLUMBIA -  EMPLOYMENT  AND UNEMPLOYMENT RATE BY INDUSTRY (NAICS 2022) - UNADJUSTED - April 2026</v>
      </c>
      <c r="B1" s="149"/>
      <c r="C1" s="149"/>
      <c r="D1" s="149"/>
      <c r="E1" s="149"/>
      <c r="F1" s="149"/>
      <c r="G1" s="149"/>
      <c r="H1" s="149"/>
      <c r="I1" s="149"/>
      <c r="J1" s="149"/>
      <c r="K1" s="149"/>
      <c r="L1" s="149"/>
      <c r="M1" s="149"/>
      <c r="N1" s="149"/>
      <c r="O1" s="149"/>
      <c r="P1" s="149"/>
      <c r="Q1" s="149"/>
      <c r="R1" s="149"/>
      <c r="S1" s="149"/>
      <c r="T1" s="149"/>
      <c r="U1" s="149"/>
      <c r="V1" s="149"/>
      <c r="W1" s="149"/>
      <c r="X1" s="150"/>
    </row>
    <row r="2" spans="1:24" ht="18" customHeight="1">
      <c r="A2" s="137"/>
      <c r="B2" s="136"/>
      <c r="C2" s="185" t="s">
        <v>100</v>
      </c>
      <c r="D2" s="186"/>
      <c r="E2" s="186"/>
      <c r="F2" s="186"/>
      <c r="G2" s="186"/>
      <c r="H2" s="186"/>
      <c r="I2" s="186"/>
      <c r="J2" s="186"/>
      <c r="K2" s="186"/>
      <c r="L2" s="186"/>
      <c r="M2" s="186"/>
      <c r="N2" s="186"/>
      <c r="O2" s="186"/>
      <c r="P2" s="186"/>
      <c r="Q2" s="186"/>
      <c r="R2" s="186"/>
      <c r="S2" s="186"/>
      <c r="T2" s="186"/>
      <c r="U2" s="186"/>
      <c r="V2" s="186"/>
      <c r="W2" s="186"/>
      <c r="X2" s="187"/>
    </row>
    <row r="3" spans="1:24" ht="23.1" customHeight="1">
      <c r="A3" s="98"/>
      <c r="B3" s="111"/>
      <c r="C3" s="184" t="s">
        <v>90</v>
      </c>
      <c r="D3" s="184"/>
      <c r="E3" s="184" t="s">
        <v>91</v>
      </c>
      <c r="F3" s="184"/>
      <c r="G3" s="184" t="s">
        <v>92</v>
      </c>
      <c r="H3" s="184"/>
      <c r="I3" s="184" t="s">
        <v>93</v>
      </c>
      <c r="J3" s="184"/>
      <c r="K3" s="184" t="s">
        <v>94</v>
      </c>
      <c r="L3" s="184"/>
      <c r="M3" s="184" t="s">
        <v>95</v>
      </c>
      <c r="N3" s="184"/>
      <c r="O3" s="184" t="s">
        <v>96</v>
      </c>
      <c r="P3" s="184"/>
      <c r="Q3" s="184" t="s">
        <v>97</v>
      </c>
      <c r="R3" s="184"/>
      <c r="S3" s="184" t="s">
        <v>98</v>
      </c>
      <c r="T3" s="184"/>
      <c r="U3" s="184" t="s">
        <v>99</v>
      </c>
      <c r="V3" s="184"/>
      <c r="W3" s="184" t="s">
        <v>37</v>
      </c>
      <c r="X3" s="184"/>
    </row>
    <row r="4" spans="1:24" ht="23.1" customHeight="1">
      <c r="A4" s="98"/>
      <c r="B4" s="111"/>
      <c r="C4" s="183"/>
      <c r="D4" s="183"/>
      <c r="E4" s="183"/>
      <c r="F4" s="183"/>
      <c r="G4" s="183"/>
      <c r="H4" s="183"/>
      <c r="I4" s="183"/>
      <c r="J4" s="183"/>
      <c r="K4" s="183"/>
      <c r="L4" s="183"/>
      <c r="M4" s="183"/>
      <c r="N4" s="183"/>
      <c r="O4" s="183"/>
      <c r="P4" s="183"/>
      <c r="Q4" s="183"/>
      <c r="R4" s="183"/>
      <c r="S4" s="183"/>
      <c r="T4" s="183"/>
      <c r="U4" s="183"/>
      <c r="V4" s="183"/>
      <c r="W4" s="183"/>
      <c r="X4" s="183"/>
    </row>
    <row r="5" spans="1:24" ht="23.1" customHeight="1">
      <c r="A5" s="98"/>
      <c r="B5" s="111"/>
      <c r="C5" s="134" t="s">
        <v>3</v>
      </c>
      <c r="D5" s="134" t="s">
        <v>86</v>
      </c>
      <c r="E5" s="134" t="s">
        <v>3</v>
      </c>
      <c r="F5" s="134" t="s">
        <v>86</v>
      </c>
      <c r="G5" s="134" t="s">
        <v>3</v>
      </c>
      <c r="H5" s="134" t="s">
        <v>86</v>
      </c>
      <c r="I5" s="134" t="s">
        <v>3</v>
      </c>
      <c r="J5" s="134" t="s">
        <v>86</v>
      </c>
      <c r="K5" s="134" t="s">
        <v>3</v>
      </c>
      <c r="L5" s="134" t="s">
        <v>86</v>
      </c>
      <c r="M5" s="134" t="s">
        <v>3</v>
      </c>
      <c r="N5" s="134" t="s">
        <v>86</v>
      </c>
      <c r="O5" s="134" t="s">
        <v>3</v>
      </c>
      <c r="P5" s="134" t="s">
        <v>86</v>
      </c>
      <c r="Q5" s="134" t="s">
        <v>3</v>
      </c>
      <c r="R5" s="134" t="s">
        <v>86</v>
      </c>
      <c r="S5" s="134" t="s">
        <v>3</v>
      </c>
      <c r="T5" s="134" t="s">
        <v>86</v>
      </c>
      <c r="U5" s="134" t="s">
        <v>3</v>
      </c>
      <c r="V5" s="134" t="s">
        <v>86</v>
      </c>
      <c r="W5" s="134" t="s">
        <v>3</v>
      </c>
      <c r="X5" s="134" t="s">
        <v>86</v>
      </c>
    </row>
    <row r="6" spans="1:24" ht="23.1" customHeight="1">
      <c r="A6" s="98"/>
      <c r="B6" s="111">
        <v>2016</v>
      </c>
      <c r="C6" s="131">
        <v>386</v>
      </c>
      <c r="D6" s="128">
        <v>3.7</v>
      </c>
      <c r="E6" s="131">
        <v>141.5</v>
      </c>
      <c r="F6" s="128">
        <v>2.9</v>
      </c>
      <c r="G6" s="131">
        <v>148.4</v>
      </c>
      <c r="H6" s="128">
        <v>2.8</v>
      </c>
      <c r="I6" s="131">
        <v>203.7</v>
      </c>
      <c r="J6" s="128">
        <v>3.4</v>
      </c>
      <c r="K6" s="131">
        <v>100.8</v>
      </c>
      <c r="L6" s="128">
        <v>6.1</v>
      </c>
      <c r="M6" s="131">
        <v>170.6</v>
      </c>
      <c r="N6" s="128">
        <v>3.9</v>
      </c>
      <c r="O6" s="131">
        <v>295.7</v>
      </c>
      <c r="P6" s="128">
        <v>1.7</v>
      </c>
      <c r="Q6" s="131">
        <v>131.69999999999999</v>
      </c>
      <c r="R6" s="128">
        <v>4.2</v>
      </c>
      <c r="S6" s="131">
        <v>184.9</v>
      </c>
      <c r="T6" s="128">
        <v>6.3</v>
      </c>
      <c r="U6" s="131">
        <v>108.5</v>
      </c>
      <c r="V6" s="128">
        <v>4.7</v>
      </c>
      <c r="W6" s="131">
        <v>111.1</v>
      </c>
      <c r="X6" s="128">
        <v>1.8</v>
      </c>
    </row>
    <row r="7" spans="1:24" ht="23.1" customHeight="1">
      <c r="A7" s="98"/>
      <c r="B7" s="111">
        <v>2017</v>
      </c>
      <c r="C7" s="132">
        <v>395.4</v>
      </c>
      <c r="D7" s="129">
        <v>4.0999999999999996</v>
      </c>
      <c r="E7" s="132">
        <v>142.1</v>
      </c>
      <c r="F7" s="129">
        <v>2.7</v>
      </c>
      <c r="G7" s="132">
        <v>164.9</v>
      </c>
      <c r="H7" s="129">
        <v>2</v>
      </c>
      <c r="I7" s="132">
        <v>208.5</v>
      </c>
      <c r="J7" s="129">
        <v>3.2</v>
      </c>
      <c r="K7" s="132">
        <v>104</v>
      </c>
      <c r="L7" s="129">
        <v>5</v>
      </c>
      <c r="M7" s="132">
        <v>171</v>
      </c>
      <c r="N7" s="129">
        <v>2.9</v>
      </c>
      <c r="O7" s="132">
        <v>312.10000000000002</v>
      </c>
      <c r="P7" s="129">
        <v>1.5</v>
      </c>
      <c r="Q7" s="132">
        <v>139.1</v>
      </c>
      <c r="R7" s="129">
        <v>3.8</v>
      </c>
      <c r="S7" s="132">
        <v>195.8</v>
      </c>
      <c r="T7" s="129">
        <v>4.9000000000000004</v>
      </c>
      <c r="U7" s="132">
        <v>114.3</v>
      </c>
      <c r="V7" s="129">
        <v>3.3</v>
      </c>
      <c r="W7" s="132">
        <v>104.8</v>
      </c>
      <c r="X7" s="129">
        <v>1.5</v>
      </c>
    </row>
    <row r="8" spans="1:24" ht="23.1" customHeight="1">
      <c r="A8" s="98"/>
      <c r="B8" s="111">
        <v>2018</v>
      </c>
      <c r="C8" s="132">
        <v>400.4</v>
      </c>
      <c r="D8" s="129">
        <v>3.5</v>
      </c>
      <c r="E8" s="132">
        <v>142.9</v>
      </c>
      <c r="F8" s="129">
        <v>2.7</v>
      </c>
      <c r="G8" s="132">
        <v>165.3</v>
      </c>
      <c r="H8" s="129">
        <v>1.9</v>
      </c>
      <c r="I8" s="132">
        <v>221.9</v>
      </c>
      <c r="J8" s="129">
        <v>2.2000000000000002</v>
      </c>
      <c r="K8" s="132">
        <v>102.7</v>
      </c>
      <c r="L8" s="129">
        <v>4.9000000000000004</v>
      </c>
      <c r="M8" s="132">
        <v>168.4</v>
      </c>
      <c r="N8" s="129">
        <v>2.9</v>
      </c>
      <c r="O8" s="132">
        <v>330</v>
      </c>
      <c r="P8" s="129">
        <v>1.4</v>
      </c>
      <c r="Q8" s="132">
        <v>131.1</v>
      </c>
      <c r="R8" s="129">
        <v>4.5</v>
      </c>
      <c r="S8" s="132">
        <v>200.4</v>
      </c>
      <c r="T8" s="129">
        <v>4.9000000000000004</v>
      </c>
      <c r="U8" s="132">
        <v>120.8</v>
      </c>
      <c r="V8" s="129">
        <v>2.2999999999999998</v>
      </c>
      <c r="W8" s="132">
        <v>107.3</v>
      </c>
      <c r="X8" s="129" t="s">
        <v>170</v>
      </c>
    </row>
    <row r="9" spans="1:24" ht="23.1" customHeight="1">
      <c r="A9" s="98"/>
      <c r="B9" s="111">
        <v>2019</v>
      </c>
      <c r="C9" s="132">
        <v>421</v>
      </c>
      <c r="D9" s="129">
        <v>2.9</v>
      </c>
      <c r="E9" s="132">
        <v>146.5</v>
      </c>
      <c r="F9" s="129">
        <v>2.9</v>
      </c>
      <c r="G9" s="132">
        <v>168.1</v>
      </c>
      <c r="H9" s="129">
        <v>1.9</v>
      </c>
      <c r="I9" s="132">
        <v>240.4</v>
      </c>
      <c r="J9" s="129">
        <v>2.6</v>
      </c>
      <c r="K9" s="132">
        <v>115.9</v>
      </c>
      <c r="L9" s="129">
        <v>3.6</v>
      </c>
      <c r="M9" s="132">
        <v>176.1</v>
      </c>
      <c r="N9" s="129">
        <v>3.8</v>
      </c>
      <c r="O9" s="132">
        <v>329.7</v>
      </c>
      <c r="P9" s="129">
        <v>1.3</v>
      </c>
      <c r="Q9" s="132">
        <v>132.80000000000001</v>
      </c>
      <c r="R9" s="129">
        <v>6</v>
      </c>
      <c r="S9" s="132">
        <v>202.3</v>
      </c>
      <c r="T9" s="129">
        <v>4.4000000000000004</v>
      </c>
      <c r="U9" s="132">
        <v>119.2</v>
      </c>
      <c r="V9" s="129">
        <v>2.9</v>
      </c>
      <c r="W9" s="132">
        <v>120</v>
      </c>
      <c r="X9" s="129">
        <v>2</v>
      </c>
    </row>
    <row r="10" spans="1:24" ht="23.1" customHeight="1">
      <c r="A10" s="98"/>
      <c r="B10" s="111">
        <v>2020</v>
      </c>
      <c r="C10" s="132">
        <v>390.7</v>
      </c>
      <c r="D10" s="129">
        <v>8.3000000000000007</v>
      </c>
      <c r="E10" s="132">
        <v>134.9</v>
      </c>
      <c r="F10" s="129">
        <v>7.7</v>
      </c>
      <c r="G10" s="132">
        <v>171.6</v>
      </c>
      <c r="H10" s="129">
        <v>3.3</v>
      </c>
      <c r="I10" s="132">
        <v>243.7</v>
      </c>
      <c r="J10" s="129">
        <v>4.7</v>
      </c>
      <c r="K10" s="132">
        <v>97.5</v>
      </c>
      <c r="L10" s="129">
        <v>8.5</v>
      </c>
      <c r="M10" s="132">
        <v>172.9</v>
      </c>
      <c r="N10" s="129">
        <v>5.3</v>
      </c>
      <c r="O10" s="132">
        <v>323.60000000000002</v>
      </c>
      <c r="P10" s="129">
        <v>3.9</v>
      </c>
      <c r="Q10" s="132">
        <v>107</v>
      </c>
      <c r="R10" s="129">
        <v>14.1</v>
      </c>
      <c r="S10" s="132">
        <v>175.9</v>
      </c>
      <c r="T10" s="129">
        <v>16.3</v>
      </c>
      <c r="U10" s="132">
        <v>99.2</v>
      </c>
      <c r="V10" s="129">
        <v>6.2</v>
      </c>
      <c r="W10" s="132">
        <v>121.6</v>
      </c>
      <c r="X10" s="129">
        <v>2.6</v>
      </c>
    </row>
    <row r="11" spans="1:24" ht="23.1" customHeight="1">
      <c r="A11" s="98"/>
      <c r="B11" s="111">
        <v>2021</v>
      </c>
      <c r="C11" s="132">
        <v>403</v>
      </c>
      <c r="D11" s="129">
        <v>3.8</v>
      </c>
      <c r="E11" s="132">
        <v>145.69999999999999</v>
      </c>
      <c r="F11" s="129">
        <v>3.8</v>
      </c>
      <c r="G11" s="132">
        <v>171</v>
      </c>
      <c r="H11" s="129">
        <v>1.5</v>
      </c>
      <c r="I11" s="132">
        <v>266.7</v>
      </c>
      <c r="J11" s="129">
        <v>2.7</v>
      </c>
      <c r="K11" s="132">
        <v>99.9</v>
      </c>
      <c r="L11" s="129">
        <v>5.9</v>
      </c>
      <c r="M11" s="132">
        <v>186.4</v>
      </c>
      <c r="N11" s="129">
        <v>3.5</v>
      </c>
      <c r="O11" s="132">
        <v>353.2</v>
      </c>
      <c r="P11" s="129">
        <v>1.9</v>
      </c>
      <c r="Q11" s="132">
        <v>129</v>
      </c>
      <c r="R11" s="129">
        <v>6.4</v>
      </c>
      <c r="S11" s="132">
        <v>179.3</v>
      </c>
      <c r="T11" s="129">
        <v>7</v>
      </c>
      <c r="U11" s="132">
        <v>109.2</v>
      </c>
      <c r="V11" s="129">
        <v>2.2000000000000002</v>
      </c>
      <c r="W11" s="132">
        <v>138</v>
      </c>
      <c r="X11" s="129">
        <v>1.6</v>
      </c>
    </row>
    <row r="12" spans="1:24" ht="23.1" customHeight="1">
      <c r="A12" s="98"/>
      <c r="B12" s="111">
        <v>2022</v>
      </c>
      <c r="C12" s="132">
        <v>436.8</v>
      </c>
      <c r="D12" s="129">
        <v>3</v>
      </c>
      <c r="E12" s="132">
        <v>144.30000000000001</v>
      </c>
      <c r="F12" s="129">
        <v>2.2000000000000002</v>
      </c>
      <c r="G12" s="132">
        <v>164.2</v>
      </c>
      <c r="H12" s="129">
        <v>1</v>
      </c>
      <c r="I12" s="132">
        <v>284.2</v>
      </c>
      <c r="J12" s="129">
        <v>2.1</v>
      </c>
      <c r="K12" s="132">
        <v>88.4</v>
      </c>
      <c r="L12" s="129">
        <v>4.3</v>
      </c>
      <c r="M12" s="132">
        <v>199.1</v>
      </c>
      <c r="N12" s="129">
        <v>3.4</v>
      </c>
      <c r="O12" s="132">
        <v>372.4</v>
      </c>
      <c r="P12" s="129">
        <v>1.4</v>
      </c>
      <c r="Q12" s="132">
        <v>149.1</v>
      </c>
      <c r="R12" s="129">
        <v>4.2</v>
      </c>
      <c r="S12" s="132">
        <v>184</v>
      </c>
      <c r="T12" s="129">
        <v>4.5</v>
      </c>
      <c r="U12" s="132">
        <v>102</v>
      </c>
      <c r="V12" s="129">
        <v>2.2999999999999998</v>
      </c>
      <c r="W12" s="132">
        <v>139.19999999999999</v>
      </c>
      <c r="X12" s="129">
        <v>1.3</v>
      </c>
    </row>
    <row r="13" spans="1:24" ht="23.1" customHeight="1">
      <c r="A13" s="98"/>
      <c r="B13" s="111">
        <v>2023</v>
      </c>
      <c r="C13" s="132">
        <v>441.4</v>
      </c>
      <c r="D13" s="129">
        <v>3.5</v>
      </c>
      <c r="E13" s="132">
        <v>146.80000000000001</v>
      </c>
      <c r="F13" s="129">
        <v>2.5</v>
      </c>
      <c r="G13" s="132">
        <v>175.9</v>
      </c>
      <c r="H13" s="129">
        <v>1.6</v>
      </c>
      <c r="I13" s="132">
        <v>289.10000000000002</v>
      </c>
      <c r="J13" s="129">
        <v>3.3</v>
      </c>
      <c r="K13" s="132">
        <v>91.4</v>
      </c>
      <c r="L13" s="129">
        <v>5</v>
      </c>
      <c r="M13" s="132">
        <v>220.3</v>
      </c>
      <c r="N13" s="129">
        <v>2.8</v>
      </c>
      <c r="O13" s="132">
        <v>383</v>
      </c>
      <c r="P13" s="129">
        <v>1.4</v>
      </c>
      <c r="Q13" s="132">
        <v>140.6</v>
      </c>
      <c r="R13" s="129">
        <v>7.6</v>
      </c>
      <c r="S13" s="132">
        <v>197.4</v>
      </c>
      <c r="T13" s="129">
        <v>4.2</v>
      </c>
      <c r="U13" s="132">
        <v>111.8</v>
      </c>
      <c r="V13" s="129">
        <v>2.8</v>
      </c>
      <c r="W13" s="132">
        <v>143.5</v>
      </c>
      <c r="X13" s="129">
        <v>1.3</v>
      </c>
    </row>
    <row r="14" spans="1:24" ht="23.1" customHeight="1">
      <c r="A14" s="98"/>
      <c r="B14" s="111">
        <v>2024</v>
      </c>
      <c r="C14" s="132">
        <v>428.5</v>
      </c>
      <c r="D14" s="129">
        <v>3.4</v>
      </c>
      <c r="E14" s="132">
        <v>156.19999999999999</v>
      </c>
      <c r="F14" s="129">
        <v>2.4</v>
      </c>
      <c r="G14" s="132">
        <v>184</v>
      </c>
      <c r="H14" s="129">
        <v>1.8</v>
      </c>
      <c r="I14" s="132">
        <v>300.10000000000002</v>
      </c>
      <c r="J14" s="129">
        <v>3.8</v>
      </c>
      <c r="K14" s="132">
        <v>94.7</v>
      </c>
      <c r="L14" s="129">
        <v>5</v>
      </c>
      <c r="M14" s="132">
        <v>220</v>
      </c>
      <c r="N14" s="129">
        <v>3.2</v>
      </c>
      <c r="O14" s="132">
        <v>410</v>
      </c>
      <c r="P14" s="129">
        <v>1.4</v>
      </c>
      <c r="Q14" s="132">
        <v>147.6</v>
      </c>
      <c r="R14" s="129">
        <v>7.2</v>
      </c>
      <c r="S14" s="132">
        <v>186.6</v>
      </c>
      <c r="T14" s="129">
        <v>4.8</v>
      </c>
      <c r="U14" s="132">
        <v>119.2</v>
      </c>
      <c r="V14" s="129">
        <v>3.2</v>
      </c>
      <c r="W14" s="132">
        <v>153.80000000000001</v>
      </c>
      <c r="X14" s="129">
        <v>1.2</v>
      </c>
    </row>
    <row r="15" spans="1:24" ht="23.1" customHeight="1">
      <c r="A15" s="98"/>
      <c r="B15" s="111">
        <v>2025</v>
      </c>
      <c r="C15" s="133">
        <v>435.6</v>
      </c>
      <c r="D15" s="130">
        <v>3.4</v>
      </c>
      <c r="E15" s="133">
        <v>156.9</v>
      </c>
      <c r="F15" s="130">
        <v>3.7</v>
      </c>
      <c r="G15" s="133">
        <v>189.4</v>
      </c>
      <c r="H15" s="130">
        <v>2</v>
      </c>
      <c r="I15" s="133">
        <v>313.7</v>
      </c>
      <c r="J15" s="130">
        <v>3.3</v>
      </c>
      <c r="K15" s="133">
        <v>95</v>
      </c>
      <c r="L15" s="130">
        <v>4.5999999999999996</v>
      </c>
      <c r="M15" s="133">
        <v>225.2</v>
      </c>
      <c r="N15" s="130">
        <v>3.8</v>
      </c>
      <c r="O15" s="133">
        <v>413.3</v>
      </c>
      <c r="P15" s="130">
        <v>2.2000000000000002</v>
      </c>
      <c r="Q15" s="133">
        <v>133.5</v>
      </c>
      <c r="R15" s="130">
        <v>8.3000000000000007</v>
      </c>
      <c r="S15" s="133">
        <v>190.7</v>
      </c>
      <c r="T15" s="130">
        <v>4.7</v>
      </c>
      <c r="U15" s="133">
        <v>113</v>
      </c>
      <c r="V15" s="130">
        <v>3.7</v>
      </c>
      <c r="W15" s="133">
        <v>157.19999999999999</v>
      </c>
      <c r="X15" s="130">
        <v>1.9</v>
      </c>
    </row>
    <row r="16" spans="1:24" ht="23.1" customHeight="1">
      <c r="A16" s="166" t="s">
        <v>45</v>
      </c>
      <c r="B16" s="167"/>
      <c r="C16" s="167"/>
      <c r="D16" s="167"/>
      <c r="E16" s="167"/>
      <c r="F16" s="167"/>
      <c r="G16" s="167"/>
      <c r="H16" s="167"/>
      <c r="I16" s="167"/>
      <c r="J16" s="167"/>
      <c r="K16" s="167"/>
      <c r="L16" s="167"/>
      <c r="M16" s="167"/>
      <c r="N16" s="167"/>
      <c r="O16" s="167"/>
      <c r="P16" s="167"/>
      <c r="Q16" s="167"/>
      <c r="R16" s="167"/>
      <c r="S16" s="167"/>
      <c r="T16" s="167"/>
      <c r="U16" s="167"/>
      <c r="V16" s="167"/>
      <c r="W16" s="167"/>
      <c r="X16" s="168"/>
    </row>
    <row r="17" spans="1:24" ht="23.1" customHeight="1">
      <c r="A17" s="120">
        <v>2025</v>
      </c>
      <c r="B17" s="121" t="s">
        <v>158</v>
      </c>
      <c r="C17" s="131">
        <v>432.5</v>
      </c>
      <c r="D17" s="128">
        <v>3.2</v>
      </c>
      <c r="E17" s="131">
        <v>158.30000000000001</v>
      </c>
      <c r="F17" s="128">
        <v>3.4</v>
      </c>
      <c r="G17" s="131">
        <v>180.9</v>
      </c>
      <c r="H17" s="128">
        <v>1.8</v>
      </c>
      <c r="I17" s="131">
        <v>312.8</v>
      </c>
      <c r="J17" s="128">
        <v>4.3</v>
      </c>
      <c r="K17" s="131">
        <v>93.8</v>
      </c>
      <c r="L17" s="128">
        <v>7.2</v>
      </c>
      <c r="M17" s="131">
        <v>234.6</v>
      </c>
      <c r="N17" s="128">
        <v>1.3</v>
      </c>
      <c r="O17" s="131">
        <v>403.3</v>
      </c>
      <c r="P17" s="128">
        <v>2.4</v>
      </c>
      <c r="Q17" s="131">
        <v>130.30000000000001</v>
      </c>
      <c r="R17" s="128">
        <v>12.5</v>
      </c>
      <c r="S17" s="131">
        <v>186.3</v>
      </c>
      <c r="T17" s="128">
        <v>4.3</v>
      </c>
      <c r="U17" s="131">
        <v>107.3</v>
      </c>
      <c r="V17" s="128">
        <v>7</v>
      </c>
      <c r="W17" s="131">
        <v>154.19999999999999</v>
      </c>
      <c r="X17" s="128">
        <v>1.9</v>
      </c>
    </row>
    <row r="18" spans="1:24" ht="23.1" customHeight="1">
      <c r="A18" s="120">
        <v>2025</v>
      </c>
      <c r="B18" s="121" t="s">
        <v>159</v>
      </c>
      <c r="C18" s="132">
        <v>430.1</v>
      </c>
      <c r="D18" s="129">
        <v>4.0999999999999996</v>
      </c>
      <c r="E18" s="132">
        <v>157</v>
      </c>
      <c r="F18" s="129">
        <v>3</v>
      </c>
      <c r="G18" s="132">
        <v>185.7</v>
      </c>
      <c r="H18" s="129">
        <v>1.5</v>
      </c>
      <c r="I18" s="132">
        <v>309.60000000000002</v>
      </c>
      <c r="J18" s="129">
        <v>3.8</v>
      </c>
      <c r="K18" s="132">
        <v>96.7</v>
      </c>
      <c r="L18" s="129">
        <v>5.8</v>
      </c>
      <c r="M18" s="132">
        <v>237.9</v>
      </c>
      <c r="N18" s="129" t="s">
        <v>170</v>
      </c>
      <c r="O18" s="132">
        <v>408.2</v>
      </c>
      <c r="P18" s="129">
        <v>1.7</v>
      </c>
      <c r="Q18" s="132">
        <v>133.5</v>
      </c>
      <c r="R18" s="129">
        <v>10.8</v>
      </c>
      <c r="S18" s="132">
        <v>185</v>
      </c>
      <c r="T18" s="129">
        <v>3.8</v>
      </c>
      <c r="U18" s="132">
        <v>113</v>
      </c>
      <c r="V18" s="129">
        <v>3.9</v>
      </c>
      <c r="W18" s="132">
        <v>151.6</v>
      </c>
      <c r="X18" s="129">
        <v>2.6</v>
      </c>
    </row>
    <row r="19" spans="1:24" ht="23.1" customHeight="1">
      <c r="A19" s="120">
        <v>2025</v>
      </c>
      <c r="B19" s="121" t="s">
        <v>160</v>
      </c>
      <c r="C19" s="132">
        <v>425.4</v>
      </c>
      <c r="D19" s="129">
        <v>3.8</v>
      </c>
      <c r="E19" s="132">
        <v>166.6</v>
      </c>
      <c r="F19" s="129">
        <v>6.5</v>
      </c>
      <c r="G19" s="132">
        <v>189</v>
      </c>
      <c r="H19" s="129">
        <v>1.2</v>
      </c>
      <c r="I19" s="132">
        <v>310.8</v>
      </c>
      <c r="J19" s="129">
        <v>5</v>
      </c>
      <c r="K19" s="132">
        <v>93.1</v>
      </c>
      <c r="L19" s="129">
        <v>4.9000000000000004</v>
      </c>
      <c r="M19" s="132">
        <v>232.9</v>
      </c>
      <c r="N19" s="129">
        <v>2.9</v>
      </c>
      <c r="O19" s="132">
        <v>414.8</v>
      </c>
      <c r="P19" s="129">
        <v>2.9</v>
      </c>
      <c r="Q19" s="132">
        <v>140.69999999999999</v>
      </c>
      <c r="R19" s="129">
        <v>8.6999999999999993</v>
      </c>
      <c r="S19" s="132">
        <v>191.3</v>
      </c>
      <c r="T19" s="129">
        <v>5.3</v>
      </c>
      <c r="U19" s="132">
        <v>104.9</v>
      </c>
      <c r="V19" s="129">
        <v>3.6</v>
      </c>
      <c r="W19" s="132">
        <v>152.19999999999999</v>
      </c>
      <c r="X19" s="129">
        <v>2.1</v>
      </c>
    </row>
    <row r="20" spans="1:24" ht="23.1" customHeight="1">
      <c r="A20" s="120">
        <v>2025</v>
      </c>
      <c r="B20" s="121" t="s">
        <v>161</v>
      </c>
      <c r="C20" s="132">
        <v>431.9</v>
      </c>
      <c r="D20" s="129">
        <v>3.1</v>
      </c>
      <c r="E20" s="132">
        <v>169</v>
      </c>
      <c r="F20" s="129">
        <v>3.7</v>
      </c>
      <c r="G20" s="132">
        <v>189.5</v>
      </c>
      <c r="H20" s="129">
        <v>2</v>
      </c>
      <c r="I20" s="132">
        <v>306.89999999999998</v>
      </c>
      <c r="J20" s="129">
        <v>4.4000000000000004</v>
      </c>
      <c r="K20" s="132">
        <v>92.9</v>
      </c>
      <c r="L20" s="129">
        <v>2.2000000000000002</v>
      </c>
      <c r="M20" s="132">
        <v>231.2</v>
      </c>
      <c r="N20" s="129">
        <v>2.2000000000000002</v>
      </c>
      <c r="O20" s="132">
        <v>414.5</v>
      </c>
      <c r="P20" s="129">
        <v>1.6</v>
      </c>
      <c r="Q20" s="132">
        <v>141.80000000000001</v>
      </c>
      <c r="R20" s="129">
        <v>7.4</v>
      </c>
      <c r="S20" s="132">
        <v>184.7</v>
      </c>
      <c r="T20" s="129">
        <v>4.2</v>
      </c>
      <c r="U20" s="132">
        <v>113.2</v>
      </c>
      <c r="V20" s="129">
        <v>4.5999999999999996</v>
      </c>
      <c r="W20" s="132">
        <v>159.1</v>
      </c>
      <c r="X20" s="129">
        <v>3</v>
      </c>
    </row>
    <row r="21" spans="1:24" ht="23.1" customHeight="1">
      <c r="A21" s="120">
        <v>2025</v>
      </c>
      <c r="B21" s="121" t="s">
        <v>162</v>
      </c>
      <c r="C21" s="132">
        <v>436</v>
      </c>
      <c r="D21" s="129">
        <v>3.3</v>
      </c>
      <c r="E21" s="132">
        <v>164.9</v>
      </c>
      <c r="F21" s="129">
        <v>2.9</v>
      </c>
      <c r="G21" s="132">
        <v>191.3</v>
      </c>
      <c r="H21" s="129">
        <v>3.7</v>
      </c>
      <c r="I21" s="132">
        <v>321</v>
      </c>
      <c r="J21" s="129">
        <v>2.8</v>
      </c>
      <c r="K21" s="132">
        <v>95.9</v>
      </c>
      <c r="L21" s="129">
        <v>4</v>
      </c>
      <c r="M21" s="132">
        <v>235.1</v>
      </c>
      <c r="N21" s="129">
        <v>3.3</v>
      </c>
      <c r="O21" s="132">
        <v>423.2</v>
      </c>
      <c r="P21" s="129">
        <v>2.1</v>
      </c>
      <c r="Q21" s="132">
        <v>137.6</v>
      </c>
      <c r="R21" s="129">
        <v>10.3</v>
      </c>
      <c r="S21" s="132">
        <v>177.6</v>
      </c>
      <c r="T21" s="129">
        <v>7.1</v>
      </c>
      <c r="U21" s="132">
        <v>107.7</v>
      </c>
      <c r="V21" s="129">
        <v>3.1</v>
      </c>
      <c r="W21" s="132">
        <v>160.30000000000001</v>
      </c>
      <c r="X21" s="129">
        <v>2.8</v>
      </c>
    </row>
    <row r="22" spans="1:24" ht="23.1" customHeight="1">
      <c r="A22" s="120">
        <v>2025</v>
      </c>
      <c r="B22" s="121" t="s">
        <v>163</v>
      </c>
      <c r="C22" s="132">
        <v>443.4</v>
      </c>
      <c r="D22" s="129">
        <v>2.8</v>
      </c>
      <c r="E22" s="132">
        <v>157.5</v>
      </c>
      <c r="F22" s="129">
        <v>4.0999999999999996</v>
      </c>
      <c r="G22" s="132">
        <v>192</v>
      </c>
      <c r="H22" s="129">
        <v>3.1</v>
      </c>
      <c r="I22" s="132">
        <v>322.60000000000002</v>
      </c>
      <c r="J22" s="129">
        <v>2.7</v>
      </c>
      <c r="K22" s="132">
        <v>99.2</v>
      </c>
      <c r="L22" s="129">
        <v>2.1</v>
      </c>
      <c r="M22" s="132">
        <v>229.4</v>
      </c>
      <c r="N22" s="129">
        <v>1.7</v>
      </c>
      <c r="O22" s="132">
        <v>421.1</v>
      </c>
      <c r="P22" s="129">
        <v>1.7</v>
      </c>
      <c r="Q22" s="132">
        <v>142.1</v>
      </c>
      <c r="R22" s="129">
        <v>6.6</v>
      </c>
      <c r="S22" s="132">
        <v>192.7</v>
      </c>
      <c r="T22" s="129">
        <v>4.9000000000000004</v>
      </c>
      <c r="U22" s="132">
        <v>111.9</v>
      </c>
      <c r="V22" s="129" t="s">
        <v>170</v>
      </c>
      <c r="W22" s="132">
        <v>162.19999999999999</v>
      </c>
      <c r="X22" s="129">
        <v>2.2000000000000002</v>
      </c>
    </row>
    <row r="23" spans="1:24" ht="23.1" customHeight="1">
      <c r="A23" s="120">
        <v>2025</v>
      </c>
      <c r="B23" s="121" t="s">
        <v>164</v>
      </c>
      <c r="C23" s="132">
        <v>445.7</v>
      </c>
      <c r="D23" s="129">
        <v>2.6</v>
      </c>
      <c r="E23" s="132">
        <v>157</v>
      </c>
      <c r="F23" s="129">
        <v>2.1</v>
      </c>
      <c r="G23" s="132">
        <v>190.3</v>
      </c>
      <c r="H23" s="129">
        <v>2.1</v>
      </c>
      <c r="I23" s="132">
        <v>319</v>
      </c>
      <c r="J23" s="129">
        <v>3.6</v>
      </c>
      <c r="K23" s="132">
        <v>100.8</v>
      </c>
      <c r="L23" s="129">
        <v>1.8</v>
      </c>
      <c r="M23" s="132">
        <v>186.2</v>
      </c>
      <c r="N23" s="129">
        <v>9.6999999999999993</v>
      </c>
      <c r="O23" s="132">
        <v>417.9</v>
      </c>
      <c r="P23" s="129">
        <v>2.1</v>
      </c>
      <c r="Q23" s="132">
        <v>145.30000000000001</v>
      </c>
      <c r="R23" s="129">
        <v>6.5</v>
      </c>
      <c r="S23" s="132">
        <v>196.6</v>
      </c>
      <c r="T23" s="129">
        <v>4.3</v>
      </c>
      <c r="U23" s="132">
        <v>120.8</v>
      </c>
      <c r="V23" s="129">
        <v>1.3</v>
      </c>
      <c r="W23" s="132">
        <v>160.5</v>
      </c>
      <c r="X23" s="129">
        <v>2.2999999999999998</v>
      </c>
    </row>
    <row r="24" spans="1:24" ht="23.1" customHeight="1">
      <c r="A24" s="120">
        <v>2025</v>
      </c>
      <c r="B24" s="121" t="s">
        <v>165</v>
      </c>
      <c r="C24" s="132">
        <v>452.3</v>
      </c>
      <c r="D24" s="129">
        <v>2.9</v>
      </c>
      <c r="E24" s="132">
        <v>152.69999999999999</v>
      </c>
      <c r="F24" s="129">
        <v>2.6</v>
      </c>
      <c r="G24" s="132">
        <v>192.3</v>
      </c>
      <c r="H24" s="129">
        <v>3.1</v>
      </c>
      <c r="I24" s="132">
        <v>317.8</v>
      </c>
      <c r="J24" s="129">
        <v>2.4</v>
      </c>
      <c r="K24" s="132">
        <v>100</v>
      </c>
      <c r="L24" s="129">
        <v>5.8</v>
      </c>
      <c r="M24" s="132">
        <v>175.7</v>
      </c>
      <c r="N24" s="129">
        <v>16.5</v>
      </c>
      <c r="O24" s="132">
        <v>407.5</v>
      </c>
      <c r="P24" s="129">
        <v>4.2</v>
      </c>
      <c r="Q24" s="132">
        <v>129</v>
      </c>
      <c r="R24" s="129">
        <v>5.4</v>
      </c>
      <c r="S24" s="132">
        <v>196.6</v>
      </c>
      <c r="T24" s="129">
        <v>1.8</v>
      </c>
      <c r="U24" s="132">
        <v>118.3</v>
      </c>
      <c r="V24" s="129">
        <v>4.8</v>
      </c>
      <c r="W24" s="132">
        <v>158.30000000000001</v>
      </c>
      <c r="X24" s="129">
        <v>2.7</v>
      </c>
    </row>
    <row r="25" spans="1:24" ht="23.1" customHeight="1">
      <c r="A25" s="120">
        <v>2025</v>
      </c>
      <c r="B25" s="121" t="s">
        <v>166</v>
      </c>
      <c r="C25" s="132">
        <v>428.4</v>
      </c>
      <c r="D25" s="129">
        <v>3.3</v>
      </c>
      <c r="E25" s="132">
        <v>150.80000000000001</v>
      </c>
      <c r="F25" s="129">
        <v>5.3</v>
      </c>
      <c r="G25" s="132">
        <v>195.5</v>
      </c>
      <c r="H25" s="129" t="s">
        <v>170</v>
      </c>
      <c r="I25" s="132">
        <v>307.3</v>
      </c>
      <c r="J25" s="129">
        <v>2.8</v>
      </c>
      <c r="K25" s="132">
        <v>93.2</v>
      </c>
      <c r="L25" s="129">
        <v>9.3000000000000007</v>
      </c>
      <c r="M25" s="132">
        <v>228.3</v>
      </c>
      <c r="N25" s="129">
        <v>2.7</v>
      </c>
      <c r="O25" s="132">
        <v>407</v>
      </c>
      <c r="P25" s="129">
        <v>2.4</v>
      </c>
      <c r="Q25" s="132">
        <v>129.4</v>
      </c>
      <c r="R25" s="129">
        <v>7</v>
      </c>
      <c r="S25" s="132">
        <v>198.6</v>
      </c>
      <c r="T25" s="129">
        <v>3.3</v>
      </c>
      <c r="U25" s="132">
        <v>119.2</v>
      </c>
      <c r="V25" s="129">
        <v>2.9</v>
      </c>
      <c r="W25" s="132">
        <v>156</v>
      </c>
      <c r="X25" s="129">
        <v>1.5</v>
      </c>
    </row>
    <row r="26" spans="1:24" ht="23.1" customHeight="1">
      <c r="A26" s="120">
        <v>2025</v>
      </c>
      <c r="B26" s="121" t="s">
        <v>167</v>
      </c>
      <c r="C26" s="132">
        <v>433.3</v>
      </c>
      <c r="D26" s="129">
        <v>4.5</v>
      </c>
      <c r="E26" s="132">
        <v>154.19999999999999</v>
      </c>
      <c r="F26" s="129">
        <v>3.4</v>
      </c>
      <c r="G26" s="132">
        <v>194</v>
      </c>
      <c r="H26" s="129">
        <v>1.8</v>
      </c>
      <c r="I26" s="132">
        <v>310.2</v>
      </c>
      <c r="J26" s="129">
        <v>2.2000000000000002</v>
      </c>
      <c r="K26" s="132">
        <v>92.1</v>
      </c>
      <c r="L26" s="129">
        <v>4.0999999999999996</v>
      </c>
      <c r="M26" s="132">
        <v>236.6</v>
      </c>
      <c r="N26" s="129">
        <v>2.2000000000000002</v>
      </c>
      <c r="O26" s="132">
        <v>408.4</v>
      </c>
      <c r="P26" s="129">
        <v>1.5</v>
      </c>
      <c r="Q26" s="132">
        <v>127.9</v>
      </c>
      <c r="R26" s="129">
        <v>7.8</v>
      </c>
      <c r="S26" s="132">
        <v>189</v>
      </c>
      <c r="T26" s="129">
        <v>8.6</v>
      </c>
      <c r="U26" s="132">
        <v>112.3</v>
      </c>
      <c r="V26" s="129">
        <v>4.8</v>
      </c>
      <c r="W26" s="132">
        <v>160.19999999999999</v>
      </c>
      <c r="X26" s="129" t="s">
        <v>170</v>
      </c>
    </row>
    <row r="27" spans="1:24" ht="23.1" customHeight="1">
      <c r="A27" s="120">
        <v>2025</v>
      </c>
      <c r="B27" s="121" t="s">
        <v>168</v>
      </c>
      <c r="C27" s="132">
        <v>435.6</v>
      </c>
      <c r="D27" s="129">
        <v>3.8</v>
      </c>
      <c r="E27" s="132">
        <v>149</v>
      </c>
      <c r="F27" s="129">
        <v>5.5</v>
      </c>
      <c r="G27" s="132">
        <v>185.7</v>
      </c>
      <c r="H27" s="129">
        <v>2.2999999999999998</v>
      </c>
      <c r="I27" s="132">
        <v>314.89999999999998</v>
      </c>
      <c r="J27" s="129">
        <v>2.5</v>
      </c>
      <c r="K27" s="132">
        <v>91.1</v>
      </c>
      <c r="L27" s="129">
        <v>3.1</v>
      </c>
      <c r="M27" s="132">
        <v>235.1</v>
      </c>
      <c r="N27" s="129">
        <v>3.4</v>
      </c>
      <c r="O27" s="132">
        <v>413.6</v>
      </c>
      <c r="P27" s="129">
        <v>1.5</v>
      </c>
      <c r="Q27" s="132">
        <v>126.7</v>
      </c>
      <c r="R27" s="129">
        <v>7.8</v>
      </c>
      <c r="S27" s="132">
        <v>193.6</v>
      </c>
      <c r="T27" s="129">
        <v>3.5</v>
      </c>
      <c r="U27" s="132">
        <v>114.3</v>
      </c>
      <c r="V27" s="129">
        <v>5.2</v>
      </c>
      <c r="W27" s="132">
        <v>156.5</v>
      </c>
      <c r="X27" s="129">
        <v>0.9</v>
      </c>
    </row>
    <row r="28" spans="1:24" ht="23.1" customHeight="1">
      <c r="A28" s="120">
        <v>2025</v>
      </c>
      <c r="B28" s="121" t="s">
        <v>169</v>
      </c>
      <c r="C28" s="132">
        <v>432.6</v>
      </c>
      <c r="D28" s="129">
        <v>3.3</v>
      </c>
      <c r="E28" s="132">
        <v>146.19999999999999</v>
      </c>
      <c r="F28" s="129">
        <v>2.4</v>
      </c>
      <c r="G28" s="132">
        <v>186.1</v>
      </c>
      <c r="H28" s="129">
        <v>1.5</v>
      </c>
      <c r="I28" s="132">
        <v>311.3</v>
      </c>
      <c r="J28" s="129">
        <v>3.2</v>
      </c>
      <c r="K28" s="132">
        <v>91.7</v>
      </c>
      <c r="L28" s="129">
        <v>4.3</v>
      </c>
      <c r="M28" s="132">
        <v>238.9</v>
      </c>
      <c r="N28" s="129">
        <v>1.8</v>
      </c>
      <c r="O28" s="132">
        <v>419.6</v>
      </c>
      <c r="P28" s="129">
        <v>1.7</v>
      </c>
      <c r="Q28" s="132">
        <v>117.2</v>
      </c>
      <c r="R28" s="129">
        <v>8.9</v>
      </c>
      <c r="S28" s="132">
        <v>196.2</v>
      </c>
      <c r="T28" s="129">
        <v>5.0999999999999996</v>
      </c>
      <c r="U28" s="132">
        <v>113.3</v>
      </c>
      <c r="V28" s="129">
        <v>2.9</v>
      </c>
      <c r="W28" s="132">
        <v>155.6</v>
      </c>
      <c r="X28" s="129" t="s">
        <v>170</v>
      </c>
    </row>
    <row r="29" spans="1:24" ht="23.1" customHeight="1">
      <c r="A29" s="120"/>
      <c r="B29" s="121"/>
      <c r="C29" s="132"/>
      <c r="D29" s="129"/>
      <c r="E29" s="132"/>
      <c r="F29" s="129"/>
      <c r="G29" s="132"/>
      <c r="H29" s="129"/>
      <c r="I29" s="132"/>
      <c r="J29" s="129"/>
      <c r="K29" s="132"/>
      <c r="L29" s="129"/>
      <c r="M29" s="132"/>
      <c r="N29" s="129"/>
      <c r="O29" s="132"/>
      <c r="P29" s="129"/>
      <c r="Q29" s="132"/>
      <c r="R29" s="129"/>
      <c r="S29" s="132"/>
      <c r="T29" s="129"/>
      <c r="U29" s="132"/>
      <c r="V29" s="129"/>
      <c r="W29" s="132"/>
      <c r="X29" s="129"/>
    </row>
    <row r="30" spans="1:24" ht="23.1" customHeight="1">
      <c r="A30" s="120">
        <v>2026</v>
      </c>
      <c r="B30" s="121" t="s">
        <v>158</v>
      </c>
      <c r="C30" s="132">
        <v>417.9</v>
      </c>
      <c r="D30" s="129">
        <v>3.6</v>
      </c>
      <c r="E30" s="132">
        <v>148.30000000000001</v>
      </c>
      <c r="F30" s="129">
        <v>5</v>
      </c>
      <c r="G30" s="132">
        <v>186.7</v>
      </c>
      <c r="H30" s="129">
        <v>1.6</v>
      </c>
      <c r="I30" s="132">
        <v>304.60000000000002</v>
      </c>
      <c r="J30" s="129">
        <v>2.8</v>
      </c>
      <c r="K30" s="132">
        <v>93.1</v>
      </c>
      <c r="L30" s="129">
        <v>6.3</v>
      </c>
      <c r="M30" s="132">
        <v>230</v>
      </c>
      <c r="N30" s="129">
        <v>3.8</v>
      </c>
      <c r="O30" s="132">
        <v>425.8</v>
      </c>
      <c r="P30" s="129">
        <v>1.4</v>
      </c>
      <c r="Q30" s="132">
        <v>127.2</v>
      </c>
      <c r="R30" s="129">
        <v>6.3</v>
      </c>
      <c r="S30" s="132">
        <v>185.8</v>
      </c>
      <c r="T30" s="129">
        <v>7.2</v>
      </c>
      <c r="U30" s="132">
        <v>113.1</v>
      </c>
      <c r="V30" s="129" t="s">
        <v>170</v>
      </c>
      <c r="W30" s="132">
        <v>156.5</v>
      </c>
      <c r="X30" s="129" t="s">
        <v>170</v>
      </c>
    </row>
    <row r="31" spans="1:24" ht="23.1" customHeight="1">
      <c r="A31" s="120">
        <v>2026</v>
      </c>
      <c r="B31" s="121" t="s">
        <v>159</v>
      </c>
      <c r="C31" s="132">
        <v>420.8</v>
      </c>
      <c r="D31" s="129">
        <v>3.8</v>
      </c>
      <c r="E31" s="132">
        <v>144.80000000000001</v>
      </c>
      <c r="F31" s="129">
        <v>3</v>
      </c>
      <c r="G31" s="132">
        <v>182.9</v>
      </c>
      <c r="H31" s="129">
        <v>2.5</v>
      </c>
      <c r="I31" s="132">
        <v>313.10000000000002</v>
      </c>
      <c r="J31" s="129">
        <v>2.6</v>
      </c>
      <c r="K31" s="132">
        <v>91.5</v>
      </c>
      <c r="L31" s="129">
        <v>5.6</v>
      </c>
      <c r="M31" s="132">
        <v>233.9</v>
      </c>
      <c r="N31" s="129">
        <v>1.7</v>
      </c>
      <c r="O31" s="132">
        <v>420.9</v>
      </c>
      <c r="P31" s="129">
        <v>3.2</v>
      </c>
      <c r="Q31" s="132">
        <v>127.6</v>
      </c>
      <c r="R31" s="129">
        <v>8.6999999999999993</v>
      </c>
      <c r="S31" s="132">
        <v>191.3</v>
      </c>
      <c r="T31" s="129">
        <v>6</v>
      </c>
      <c r="U31" s="132">
        <v>110.3</v>
      </c>
      <c r="V31" s="129">
        <v>2.6</v>
      </c>
      <c r="W31" s="132">
        <v>155.69999999999999</v>
      </c>
      <c r="X31" s="129">
        <v>1.1000000000000001</v>
      </c>
    </row>
    <row r="32" spans="1:24" ht="23.1" customHeight="1">
      <c r="A32" s="120">
        <v>2026</v>
      </c>
      <c r="B32" s="121" t="s">
        <v>160</v>
      </c>
      <c r="C32" s="132">
        <v>414.8</v>
      </c>
      <c r="D32" s="129">
        <v>4.4000000000000004</v>
      </c>
      <c r="E32" s="132">
        <v>145.19999999999999</v>
      </c>
      <c r="F32" s="129">
        <v>5.6</v>
      </c>
      <c r="G32" s="132">
        <v>177.3</v>
      </c>
      <c r="H32" s="129">
        <v>3</v>
      </c>
      <c r="I32" s="132">
        <v>309</v>
      </c>
      <c r="J32" s="129">
        <v>2.9</v>
      </c>
      <c r="K32" s="132">
        <v>88.9</v>
      </c>
      <c r="L32" s="129">
        <v>2.7</v>
      </c>
      <c r="M32" s="132">
        <v>229.1</v>
      </c>
      <c r="N32" s="129">
        <v>2.2999999999999998</v>
      </c>
      <c r="O32" s="132">
        <v>418.5</v>
      </c>
      <c r="P32" s="129">
        <v>2.7</v>
      </c>
      <c r="Q32" s="132">
        <v>129.80000000000001</v>
      </c>
      <c r="R32" s="129">
        <v>9.3000000000000007</v>
      </c>
      <c r="S32" s="132">
        <v>189.9</v>
      </c>
      <c r="T32" s="129">
        <v>6.4</v>
      </c>
      <c r="U32" s="132">
        <v>112.8</v>
      </c>
      <c r="V32" s="129">
        <v>5.0999999999999996</v>
      </c>
      <c r="W32" s="132">
        <v>155</v>
      </c>
      <c r="X32" s="129">
        <v>2</v>
      </c>
    </row>
    <row r="33" spans="1:24" ht="23.1" customHeight="1">
      <c r="A33" s="120">
        <v>2026</v>
      </c>
      <c r="B33" s="121" t="s">
        <v>161</v>
      </c>
      <c r="C33" s="132">
        <v>405.4</v>
      </c>
      <c r="D33" s="129">
        <v>3</v>
      </c>
      <c r="E33" s="132">
        <v>143</v>
      </c>
      <c r="F33" s="129">
        <v>6.1</v>
      </c>
      <c r="G33" s="132">
        <v>178.9</v>
      </c>
      <c r="H33" s="129">
        <v>1.6</v>
      </c>
      <c r="I33" s="132">
        <v>312.2</v>
      </c>
      <c r="J33" s="129">
        <v>2.2999999999999998</v>
      </c>
      <c r="K33" s="132">
        <v>97</v>
      </c>
      <c r="L33" s="129">
        <v>3.2</v>
      </c>
      <c r="M33" s="132">
        <v>235.6</v>
      </c>
      <c r="N33" s="129">
        <v>1.5</v>
      </c>
      <c r="O33" s="132">
        <v>420.4</v>
      </c>
      <c r="P33" s="129">
        <v>2.4</v>
      </c>
      <c r="Q33" s="132">
        <v>129.80000000000001</v>
      </c>
      <c r="R33" s="129">
        <v>8</v>
      </c>
      <c r="S33" s="132">
        <v>188.3</v>
      </c>
      <c r="T33" s="129">
        <v>7</v>
      </c>
      <c r="U33" s="132">
        <v>110.9</v>
      </c>
      <c r="V33" s="129">
        <v>7.5</v>
      </c>
      <c r="W33" s="132">
        <v>157.9</v>
      </c>
      <c r="X33" s="129">
        <v>1.3</v>
      </c>
    </row>
    <row r="34" spans="1:24" ht="23.1" customHeight="1">
      <c r="A34" s="120"/>
      <c r="B34" s="121"/>
      <c r="C34" s="132"/>
      <c r="D34" s="129"/>
      <c r="E34" s="132"/>
      <c r="F34" s="129"/>
      <c r="G34" s="132"/>
      <c r="H34" s="129"/>
      <c r="I34" s="132"/>
      <c r="J34" s="129"/>
      <c r="K34" s="132"/>
      <c r="L34" s="129"/>
      <c r="M34" s="132"/>
      <c r="N34" s="129"/>
      <c r="O34" s="132"/>
      <c r="P34" s="129"/>
      <c r="Q34" s="132"/>
      <c r="R34" s="129"/>
      <c r="S34" s="132"/>
      <c r="T34" s="129"/>
      <c r="U34" s="132"/>
      <c r="V34" s="129"/>
      <c r="W34" s="132"/>
      <c r="X34" s="129"/>
    </row>
    <row r="35" spans="1:24" ht="23.1" customHeight="1">
      <c r="A35" s="120"/>
      <c r="B35" s="121"/>
      <c r="C35" s="132"/>
      <c r="D35" s="129"/>
      <c r="E35" s="132"/>
      <c r="F35" s="129"/>
      <c r="G35" s="132"/>
      <c r="H35" s="129"/>
      <c r="I35" s="132"/>
      <c r="J35" s="129"/>
      <c r="K35" s="132"/>
      <c r="L35" s="129"/>
      <c r="M35" s="132"/>
      <c r="N35" s="129"/>
      <c r="O35" s="132"/>
      <c r="P35" s="129"/>
      <c r="Q35" s="132"/>
      <c r="R35" s="129"/>
      <c r="S35" s="132"/>
      <c r="T35" s="129"/>
      <c r="U35" s="132"/>
      <c r="V35" s="129"/>
      <c r="W35" s="132"/>
      <c r="X35" s="129"/>
    </row>
    <row r="36" spans="1:24" ht="23.1" customHeight="1">
      <c r="A36" s="120"/>
      <c r="B36" s="121"/>
      <c r="C36" s="132"/>
      <c r="D36" s="129"/>
      <c r="E36" s="132"/>
      <c r="F36" s="129"/>
      <c r="G36" s="132"/>
      <c r="H36" s="129"/>
      <c r="I36" s="132"/>
      <c r="J36" s="129"/>
      <c r="K36" s="132"/>
      <c r="L36" s="129"/>
      <c r="M36" s="132"/>
      <c r="N36" s="129"/>
      <c r="O36" s="132"/>
      <c r="P36" s="129"/>
      <c r="Q36" s="132"/>
      <c r="R36" s="129"/>
      <c r="S36" s="132"/>
      <c r="T36" s="129"/>
      <c r="U36" s="132"/>
      <c r="V36" s="129"/>
      <c r="W36" s="132"/>
      <c r="X36" s="129"/>
    </row>
    <row r="37" spans="1:24" ht="23.1" customHeight="1">
      <c r="A37" s="120"/>
      <c r="B37" s="121"/>
      <c r="C37" s="132"/>
      <c r="D37" s="129"/>
      <c r="E37" s="132"/>
      <c r="F37" s="129"/>
      <c r="G37" s="132"/>
      <c r="H37" s="129"/>
      <c r="I37" s="132"/>
      <c r="J37" s="129"/>
      <c r="K37" s="132"/>
      <c r="L37" s="129"/>
      <c r="M37" s="132"/>
      <c r="N37" s="129"/>
      <c r="O37" s="132"/>
      <c r="P37" s="129"/>
      <c r="Q37" s="132"/>
      <c r="R37" s="129"/>
      <c r="S37" s="132"/>
      <c r="T37" s="129"/>
      <c r="U37" s="132"/>
      <c r="V37" s="129"/>
      <c r="W37" s="132"/>
      <c r="X37" s="129"/>
    </row>
    <row r="38" spans="1:24" ht="23.1" customHeight="1">
      <c r="A38" s="120"/>
      <c r="B38" s="121"/>
      <c r="C38" s="132"/>
      <c r="D38" s="129"/>
      <c r="E38" s="132"/>
      <c r="F38" s="129"/>
      <c r="G38" s="132"/>
      <c r="H38" s="129"/>
      <c r="I38" s="132"/>
      <c r="J38" s="129"/>
      <c r="K38" s="132"/>
      <c r="L38" s="129"/>
      <c r="M38" s="132"/>
      <c r="N38" s="129"/>
      <c r="O38" s="132"/>
      <c r="P38" s="129"/>
      <c r="Q38" s="132"/>
      <c r="R38" s="129"/>
      <c r="S38" s="132"/>
      <c r="T38" s="129"/>
      <c r="U38" s="132"/>
      <c r="V38" s="129"/>
      <c r="W38" s="132"/>
      <c r="X38" s="129"/>
    </row>
    <row r="39" spans="1:24" ht="23.1" customHeight="1">
      <c r="A39" s="120"/>
      <c r="B39" s="121"/>
      <c r="C39" s="132"/>
      <c r="D39" s="129"/>
      <c r="E39" s="132"/>
      <c r="F39" s="129"/>
      <c r="G39" s="132"/>
      <c r="H39" s="129"/>
      <c r="I39" s="132"/>
      <c r="J39" s="129"/>
      <c r="K39" s="132"/>
      <c r="L39" s="129"/>
      <c r="M39" s="132"/>
      <c r="N39" s="129"/>
      <c r="O39" s="132"/>
      <c r="P39" s="129"/>
      <c r="Q39" s="132"/>
      <c r="R39" s="129"/>
      <c r="S39" s="132"/>
      <c r="T39" s="129"/>
      <c r="U39" s="132"/>
      <c r="V39" s="129"/>
      <c r="W39" s="132"/>
      <c r="X39" s="129"/>
    </row>
    <row r="40" spans="1:24" ht="23.1" customHeight="1">
      <c r="A40" s="120"/>
      <c r="B40" s="92"/>
      <c r="C40" s="133"/>
      <c r="D40" s="130"/>
      <c r="E40" s="133"/>
      <c r="F40" s="130"/>
      <c r="G40" s="133"/>
      <c r="H40" s="130"/>
      <c r="I40" s="133"/>
      <c r="J40" s="130"/>
      <c r="K40" s="133"/>
      <c r="L40" s="130"/>
      <c r="M40" s="133"/>
      <c r="N40" s="130"/>
      <c r="O40" s="133"/>
      <c r="P40" s="130"/>
      <c r="Q40" s="133"/>
      <c r="R40" s="130"/>
      <c r="S40" s="133"/>
      <c r="T40" s="130"/>
      <c r="U40" s="133"/>
      <c r="V40" s="130"/>
      <c r="W40" s="133"/>
      <c r="X40" s="130"/>
    </row>
    <row r="41" spans="1:24" ht="23.1" customHeight="1">
      <c r="A41" s="109"/>
      <c r="B41" s="123"/>
      <c r="C41" s="110"/>
      <c r="D41" s="110"/>
      <c r="E41" s="110"/>
      <c r="F41" s="110"/>
      <c r="G41" s="110"/>
      <c r="H41" s="110"/>
      <c r="I41" s="110"/>
      <c r="J41" s="110"/>
      <c r="K41" s="110"/>
      <c r="L41" s="110"/>
      <c r="M41" s="110"/>
      <c r="N41" s="110"/>
      <c r="O41" s="110"/>
      <c r="P41" s="110"/>
      <c r="Q41" s="110"/>
      <c r="R41" s="110"/>
      <c r="S41" s="110"/>
      <c r="T41" s="110"/>
      <c r="U41" s="110"/>
      <c r="V41" s="110"/>
      <c r="W41" s="100"/>
      <c r="X41" s="101"/>
    </row>
    <row r="42" spans="1:24" ht="23.1" customHeight="1">
      <c r="A42" s="98" t="s">
        <v>81</v>
      </c>
      <c r="B42" s="111"/>
      <c r="C42" s="111"/>
      <c r="D42" s="111"/>
      <c r="E42" s="111"/>
      <c r="F42" s="111"/>
      <c r="G42" s="111"/>
      <c r="H42" s="111"/>
      <c r="I42" s="111"/>
      <c r="J42" s="111"/>
      <c r="K42" s="111"/>
      <c r="L42" s="111"/>
      <c r="M42" s="111"/>
      <c r="N42" s="111"/>
      <c r="O42" s="111"/>
      <c r="P42" s="111"/>
      <c r="Q42" s="111"/>
      <c r="R42" s="111"/>
      <c r="X42" s="20"/>
    </row>
    <row r="43" spans="1:24" ht="23.1" customHeight="1">
      <c r="A43" s="91"/>
      <c r="B43" s="97"/>
      <c r="C43" s="97"/>
      <c r="D43" s="97"/>
      <c r="E43" s="97"/>
      <c r="F43" s="97"/>
      <c r="G43" s="97"/>
      <c r="H43" s="97"/>
      <c r="I43" s="97"/>
      <c r="J43" s="97"/>
      <c r="K43" s="97"/>
      <c r="L43" s="97"/>
      <c r="M43" s="97"/>
      <c r="N43" s="97"/>
      <c r="O43" s="97"/>
      <c r="P43" s="97"/>
      <c r="Q43" s="97"/>
      <c r="R43" s="17"/>
      <c r="S43" s="17"/>
      <c r="T43" s="17"/>
      <c r="U43" s="17"/>
      <c r="V43" s="17"/>
      <c r="W43" s="17"/>
      <c r="X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4">
    <mergeCell ref="U3:V4"/>
    <mergeCell ref="W3:X4"/>
    <mergeCell ref="A16:X16"/>
    <mergeCell ref="A1:X1"/>
    <mergeCell ref="C3:D4"/>
    <mergeCell ref="E3:F4"/>
    <mergeCell ref="G3:H4"/>
    <mergeCell ref="I3:J4"/>
    <mergeCell ref="K3:L4"/>
    <mergeCell ref="M3:N4"/>
    <mergeCell ref="O3:P4"/>
    <mergeCell ref="Q3:R4"/>
    <mergeCell ref="S3:T4"/>
    <mergeCell ref="C2:X2"/>
  </mergeCells>
  <pageMargins left="3.937007874015748E-2" right="3.937007874015748E-2" top="3.937007874015748E-2" bottom="3.937007874015748E-2" header="3.937007874015748E-2" footer="3.937007874015748E-2"/>
  <pageSetup paperSize="5" scale="5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43"/>
  <sheetViews>
    <sheetView view="pageBreakPreview" zoomScale="60" zoomScaleNormal="50" workbookViewId="0">
      <selection activeCell="C20" sqref="C20"/>
    </sheetView>
  </sheetViews>
  <sheetFormatPr defaultColWidth="11.44140625" defaultRowHeight="14.4"/>
  <cols>
    <col min="3" max="3" width="17.33203125" customWidth="1"/>
    <col min="4" max="4" width="10.44140625" customWidth="1"/>
    <col min="5" max="5" width="17.33203125" customWidth="1"/>
    <col min="6" max="6" width="10.109375" customWidth="1"/>
    <col min="7" max="7" width="16.33203125" customWidth="1"/>
    <col min="8" max="8" width="11.6640625" customWidth="1"/>
    <col min="9" max="9" width="16.33203125" customWidth="1"/>
    <col min="10" max="10" width="12.44140625" customWidth="1"/>
    <col min="11" max="11" width="16.44140625" customWidth="1"/>
    <col min="12" max="12" width="11.44140625" customWidth="1"/>
    <col min="13" max="13" width="15.88671875" customWidth="1"/>
    <col min="14" max="14" width="11.109375" customWidth="1"/>
    <col min="15" max="15" width="16.88671875" customWidth="1"/>
    <col min="16" max="16" width="11.88671875" customWidth="1"/>
    <col min="17" max="17" width="17.33203125" customWidth="1"/>
    <col min="18" max="18" width="11.109375" customWidth="1"/>
    <col min="19" max="19" width="17.33203125" customWidth="1"/>
    <col min="20" max="20" width="11.109375" customWidth="1"/>
    <col min="21" max="21" width="17.33203125" customWidth="1"/>
    <col min="22" max="22" width="11.109375" customWidth="1"/>
    <col min="23" max="23" width="16.109375" customWidth="1"/>
    <col min="24" max="24" width="15.33203125" customWidth="1"/>
  </cols>
  <sheetData>
    <row r="1" spans="1:24" ht="26.1" customHeight="1">
      <c r="A1" s="148" t="str">
        <f ca="1" xml:space="preserve"> "BRITISH COLUMBIA -  EMPLOYMENT AND UNEMPLOYMENT RATE BY OCCUPATION (NOC 2021) - UNADJUSTED - " &amp; TEXT(EDATE(TODAY(),-1),"MMMM YYYY")</f>
        <v>BRITISH COLUMBIA -  EMPLOYMENT AND UNEMPLOYMENT RATE BY OCCUPATION (NOC 2021) - UNADJUSTED - April 2026</v>
      </c>
      <c r="B1" s="149"/>
      <c r="C1" s="149"/>
      <c r="D1" s="149"/>
      <c r="E1" s="149"/>
      <c r="F1" s="149"/>
      <c r="G1" s="149"/>
      <c r="H1" s="149"/>
      <c r="I1" s="149"/>
      <c r="J1" s="149"/>
      <c r="K1" s="149"/>
      <c r="L1" s="149"/>
      <c r="M1" s="149"/>
      <c r="N1" s="149"/>
      <c r="O1" s="149"/>
      <c r="P1" s="149"/>
      <c r="Q1" s="149"/>
      <c r="R1" s="149"/>
      <c r="S1" s="149"/>
      <c r="T1" s="149"/>
      <c r="U1" s="149"/>
      <c r="V1" s="149"/>
      <c r="W1" s="149"/>
      <c r="X1" s="150"/>
    </row>
    <row r="2" spans="1:24" ht="23.1" customHeight="1">
      <c r="A2" s="98"/>
      <c r="B2" s="111"/>
      <c r="C2" s="184" t="s">
        <v>29</v>
      </c>
      <c r="D2" s="184"/>
      <c r="E2" s="184" t="s">
        <v>30</v>
      </c>
      <c r="F2" s="184"/>
      <c r="G2" s="184" t="s">
        <v>34</v>
      </c>
      <c r="H2" s="184"/>
      <c r="I2" s="184" t="s">
        <v>31</v>
      </c>
      <c r="J2" s="184"/>
      <c r="K2" s="184" t="s">
        <v>32</v>
      </c>
      <c r="L2" s="184"/>
      <c r="M2" s="184" t="s">
        <v>101</v>
      </c>
      <c r="N2" s="184"/>
      <c r="O2" s="184" t="s">
        <v>102</v>
      </c>
      <c r="P2" s="184"/>
      <c r="Q2" s="184" t="s">
        <v>35</v>
      </c>
      <c r="R2" s="184"/>
      <c r="S2" s="184" t="s">
        <v>103</v>
      </c>
      <c r="T2" s="184"/>
      <c r="U2" s="184" t="s">
        <v>104</v>
      </c>
      <c r="V2" s="184"/>
      <c r="W2" s="184" t="s">
        <v>33</v>
      </c>
      <c r="X2" s="184"/>
    </row>
    <row r="3" spans="1:24" ht="23.1" customHeight="1">
      <c r="A3" s="98"/>
      <c r="B3" s="111"/>
      <c r="C3" s="183"/>
      <c r="D3" s="183"/>
      <c r="E3" s="183"/>
      <c r="F3" s="183"/>
      <c r="G3" s="183"/>
      <c r="H3" s="183"/>
      <c r="I3" s="183"/>
      <c r="J3" s="183"/>
      <c r="K3" s="183"/>
      <c r="L3" s="183"/>
      <c r="M3" s="183"/>
      <c r="N3" s="183"/>
      <c r="O3" s="183"/>
      <c r="P3" s="183"/>
      <c r="Q3" s="183"/>
      <c r="R3" s="183"/>
      <c r="S3" s="183"/>
      <c r="T3" s="183"/>
      <c r="U3" s="183"/>
      <c r="V3" s="183"/>
      <c r="W3" s="183"/>
      <c r="X3" s="183"/>
    </row>
    <row r="4" spans="1:24" ht="23.1" customHeight="1">
      <c r="A4" s="98"/>
      <c r="B4" s="111"/>
      <c r="C4" s="134" t="s">
        <v>3</v>
      </c>
      <c r="D4" s="134" t="s">
        <v>86</v>
      </c>
      <c r="E4" s="134" t="s">
        <v>3</v>
      </c>
      <c r="F4" s="134" t="s">
        <v>86</v>
      </c>
      <c r="G4" s="134" t="s">
        <v>3</v>
      </c>
      <c r="H4" s="134" t="s">
        <v>86</v>
      </c>
      <c r="I4" s="134" t="s">
        <v>3</v>
      </c>
      <c r="J4" s="134" t="s">
        <v>86</v>
      </c>
      <c r="K4" s="134" t="s">
        <v>3</v>
      </c>
      <c r="L4" s="134" t="s">
        <v>86</v>
      </c>
      <c r="M4" s="134" t="s">
        <v>3</v>
      </c>
      <c r="N4" s="134" t="s">
        <v>86</v>
      </c>
      <c r="O4" s="134" t="s">
        <v>3</v>
      </c>
      <c r="P4" s="134" t="s">
        <v>86</v>
      </c>
      <c r="Q4" s="134" t="s">
        <v>3</v>
      </c>
      <c r="R4" s="134" t="s">
        <v>86</v>
      </c>
      <c r="S4" s="134" t="s">
        <v>3</v>
      </c>
      <c r="T4" s="134" t="s">
        <v>86</v>
      </c>
      <c r="U4" s="134" t="s">
        <v>3</v>
      </c>
      <c r="V4" s="134" t="s">
        <v>86</v>
      </c>
      <c r="W4" s="134" t="s">
        <v>3</v>
      </c>
      <c r="X4" s="134" t="s">
        <v>86</v>
      </c>
    </row>
    <row r="5" spans="1:24" ht="23.1" customHeight="1">
      <c r="A5" s="98"/>
      <c r="B5" s="111">
        <v>2016</v>
      </c>
      <c r="C5" s="131">
        <v>2464.6999999999998</v>
      </c>
      <c r="D5" s="128">
        <v>6.1</v>
      </c>
      <c r="E5" s="131">
        <v>200.9</v>
      </c>
      <c r="F5" s="128">
        <v>1.8</v>
      </c>
      <c r="G5" s="131">
        <v>379.9</v>
      </c>
      <c r="H5" s="128">
        <v>3.4</v>
      </c>
      <c r="I5" s="131">
        <v>158.80000000000001</v>
      </c>
      <c r="J5" s="128">
        <v>4</v>
      </c>
      <c r="K5" s="131">
        <v>176.7</v>
      </c>
      <c r="L5" s="128">
        <v>1</v>
      </c>
      <c r="M5" s="131">
        <v>262.8</v>
      </c>
      <c r="N5" s="128">
        <v>3.2</v>
      </c>
      <c r="O5" s="131">
        <v>87.7</v>
      </c>
      <c r="P5" s="128">
        <v>3.7</v>
      </c>
      <c r="Q5" s="131">
        <v>648.9</v>
      </c>
      <c r="R5" s="128">
        <v>4.7</v>
      </c>
      <c r="S5" s="131">
        <v>405.1</v>
      </c>
      <c r="T5" s="128">
        <v>5.6</v>
      </c>
      <c r="U5" s="131">
        <v>50.9</v>
      </c>
      <c r="V5" s="128">
        <v>14.9</v>
      </c>
      <c r="W5" s="131">
        <v>92.9</v>
      </c>
      <c r="X5" s="128">
        <v>5</v>
      </c>
    </row>
    <row r="6" spans="1:24" ht="23.1" customHeight="1">
      <c r="A6" s="98"/>
      <c r="B6" s="111">
        <v>2017</v>
      </c>
      <c r="C6" s="132">
        <v>2562.9</v>
      </c>
      <c r="D6" s="129">
        <v>5.3</v>
      </c>
      <c r="E6" s="132">
        <v>212.2</v>
      </c>
      <c r="F6" s="129">
        <v>1.6</v>
      </c>
      <c r="G6" s="132">
        <v>401.8</v>
      </c>
      <c r="H6" s="129">
        <v>2.2999999999999998</v>
      </c>
      <c r="I6" s="132">
        <v>163.30000000000001</v>
      </c>
      <c r="J6" s="129">
        <v>3.5</v>
      </c>
      <c r="K6" s="132">
        <v>184.5</v>
      </c>
      <c r="L6" s="129">
        <v>1.1000000000000001</v>
      </c>
      <c r="M6" s="132">
        <v>260.7</v>
      </c>
      <c r="N6" s="129">
        <v>2.6</v>
      </c>
      <c r="O6" s="132">
        <v>95.4</v>
      </c>
      <c r="P6" s="129">
        <v>4.8</v>
      </c>
      <c r="Q6" s="132">
        <v>673</v>
      </c>
      <c r="R6" s="129">
        <v>3.9</v>
      </c>
      <c r="S6" s="132">
        <v>422.1</v>
      </c>
      <c r="T6" s="129">
        <v>4.8</v>
      </c>
      <c r="U6" s="132">
        <v>52.7</v>
      </c>
      <c r="V6" s="129">
        <v>11.6</v>
      </c>
      <c r="W6" s="132">
        <v>97.3</v>
      </c>
      <c r="X6" s="129">
        <v>3.7</v>
      </c>
    </row>
    <row r="7" spans="1:24" ht="23.1" customHeight="1">
      <c r="A7" s="98"/>
      <c r="B7" s="111">
        <v>2018</v>
      </c>
      <c r="C7" s="132">
        <v>2609.9</v>
      </c>
      <c r="D7" s="129">
        <v>4.5999999999999996</v>
      </c>
      <c r="E7" s="132">
        <v>209.6</v>
      </c>
      <c r="F7" s="129">
        <v>2.1</v>
      </c>
      <c r="G7" s="132">
        <v>386.4</v>
      </c>
      <c r="H7" s="129">
        <v>2.1</v>
      </c>
      <c r="I7" s="132">
        <v>189.1</v>
      </c>
      <c r="J7" s="129">
        <v>2.6</v>
      </c>
      <c r="K7" s="132">
        <v>199.8</v>
      </c>
      <c r="L7" s="129">
        <v>0.8</v>
      </c>
      <c r="M7" s="132">
        <v>262.60000000000002</v>
      </c>
      <c r="N7" s="129">
        <v>2.5</v>
      </c>
      <c r="O7" s="132">
        <v>93.8</v>
      </c>
      <c r="P7" s="129">
        <v>3.8</v>
      </c>
      <c r="Q7" s="132">
        <v>696.3</v>
      </c>
      <c r="R7" s="129">
        <v>3.8</v>
      </c>
      <c r="S7" s="132">
        <v>432.1</v>
      </c>
      <c r="T7" s="129">
        <v>4</v>
      </c>
      <c r="U7" s="132">
        <v>55.6</v>
      </c>
      <c r="V7" s="129">
        <v>8.6</v>
      </c>
      <c r="W7" s="132">
        <v>84.6</v>
      </c>
      <c r="X7" s="129">
        <v>2.6</v>
      </c>
    </row>
    <row r="8" spans="1:24" ht="23.1" customHeight="1">
      <c r="A8" s="98"/>
      <c r="B8" s="111">
        <v>2019</v>
      </c>
      <c r="C8" s="132">
        <v>2681.1</v>
      </c>
      <c r="D8" s="129">
        <v>4.8</v>
      </c>
      <c r="E8" s="132">
        <v>236.7</v>
      </c>
      <c r="F8" s="129">
        <v>1.8</v>
      </c>
      <c r="G8" s="132">
        <v>401.1</v>
      </c>
      <c r="H8" s="129">
        <v>2.4</v>
      </c>
      <c r="I8" s="132">
        <v>196.7</v>
      </c>
      <c r="J8" s="129">
        <v>3.1</v>
      </c>
      <c r="K8" s="132">
        <v>196.5</v>
      </c>
      <c r="L8" s="129">
        <v>0.9</v>
      </c>
      <c r="M8" s="132">
        <v>275.39999999999998</v>
      </c>
      <c r="N8" s="129">
        <v>3.1</v>
      </c>
      <c r="O8" s="132">
        <v>100</v>
      </c>
      <c r="P8" s="129">
        <v>4.9000000000000004</v>
      </c>
      <c r="Q8" s="132">
        <v>701.8</v>
      </c>
      <c r="R8" s="129">
        <v>3.6</v>
      </c>
      <c r="S8" s="132">
        <v>428.1</v>
      </c>
      <c r="T8" s="129">
        <v>3.7</v>
      </c>
      <c r="U8" s="132">
        <v>56</v>
      </c>
      <c r="V8" s="129">
        <v>10.7</v>
      </c>
      <c r="W8" s="132">
        <v>88.8</v>
      </c>
      <c r="X8" s="129">
        <v>4.8</v>
      </c>
    </row>
    <row r="9" spans="1:24" ht="23.1" customHeight="1">
      <c r="A9" s="98"/>
      <c r="B9" s="111">
        <v>2020</v>
      </c>
      <c r="C9" s="132">
        <v>2527.3000000000002</v>
      </c>
      <c r="D9" s="129">
        <v>9.1</v>
      </c>
      <c r="E9" s="132">
        <v>242.4</v>
      </c>
      <c r="F9" s="129">
        <v>3.3</v>
      </c>
      <c r="G9" s="132">
        <v>397.8</v>
      </c>
      <c r="H9" s="129">
        <v>5.9</v>
      </c>
      <c r="I9" s="132">
        <v>208.5</v>
      </c>
      <c r="J9" s="129">
        <v>2.8</v>
      </c>
      <c r="K9" s="132">
        <v>200.6</v>
      </c>
      <c r="L9" s="129">
        <v>2.1</v>
      </c>
      <c r="M9" s="132">
        <v>262</v>
      </c>
      <c r="N9" s="129">
        <v>4.7</v>
      </c>
      <c r="O9" s="132">
        <v>81.8</v>
      </c>
      <c r="P9" s="129">
        <v>14.5</v>
      </c>
      <c r="Q9" s="132">
        <v>594.4</v>
      </c>
      <c r="R9" s="129">
        <v>11.4</v>
      </c>
      <c r="S9" s="132">
        <v>401.5</v>
      </c>
      <c r="T9" s="129">
        <v>8</v>
      </c>
      <c r="U9" s="132">
        <v>56.6</v>
      </c>
      <c r="V9" s="129">
        <v>11</v>
      </c>
      <c r="W9" s="132">
        <v>81.8</v>
      </c>
      <c r="X9" s="129">
        <v>6.6</v>
      </c>
    </row>
    <row r="10" spans="1:24" ht="23.1" customHeight="1">
      <c r="A10" s="98"/>
      <c r="B10" s="111">
        <v>2021</v>
      </c>
      <c r="C10" s="132">
        <v>2683.9</v>
      </c>
      <c r="D10" s="129">
        <v>6.6</v>
      </c>
      <c r="E10" s="132">
        <v>228.8</v>
      </c>
      <c r="F10" s="129">
        <v>1.1000000000000001</v>
      </c>
      <c r="G10" s="132">
        <v>423.6</v>
      </c>
      <c r="H10" s="129">
        <v>2.6</v>
      </c>
      <c r="I10" s="132">
        <v>251.1</v>
      </c>
      <c r="J10" s="129">
        <v>1.9</v>
      </c>
      <c r="K10" s="132">
        <v>212.7</v>
      </c>
      <c r="L10" s="129">
        <v>1.8</v>
      </c>
      <c r="M10" s="132">
        <v>300.89999999999998</v>
      </c>
      <c r="N10" s="129">
        <v>3</v>
      </c>
      <c r="O10" s="132">
        <v>91.1</v>
      </c>
      <c r="P10" s="129">
        <v>3.5</v>
      </c>
      <c r="Q10" s="132">
        <v>629.79999999999995</v>
      </c>
      <c r="R10" s="129">
        <v>5.5</v>
      </c>
      <c r="S10" s="132">
        <v>407.8</v>
      </c>
      <c r="T10" s="129">
        <v>5.0999999999999996</v>
      </c>
      <c r="U10" s="132">
        <v>53.8</v>
      </c>
      <c r="V10" s="129">
        <v>9</v>
      </c>
      <c r="W10" s="132">
        <v>84.2</v>
      </c>
      <c r="X10" s="129">
        <v>3</v>
      </c>
    </row>
    <row r="11" spans="1:24" ht="23.1" customHeight="1">
      <c r="A11" s="98"/>
      <c r="B11" s="111">
        <v>2022</v>
      </c>
      <c r="C11" s="132">
        <v>2775.7</v>
      </c>
      <c r="D11" s="129">
        <v>4.5999999999999996</v>
      </c>
      <c r="E11" s="132">
        <v>255.5</v>
      </c>
      <c r="F11" s="129">
        <v>1.2</v>
      </c>
      <c r="G11" s="132">
        <v>435.7</v>
      </c>
      <c r="H11" s="129">
        <v>2.2999999999999998</v>
      </c>
      <c r="I11" s="132">
        <v>245.1</v>
      </c>
      <c r="J11" s="129">
        <v>2.4</v>
      </c>
      <c r="K11" s="132">
        <v>217.5</v>
      </c>
      <c r="L11" s="129">
        <v>0.9</v>
      </c>
      <c r="M11" s="132">
        <v>316.89999999999998</v>
      </c>
      <c r="N11" s="129">
        <v>2.6</v>
      </c>
      <c r="O11" s="132">
        <v>107.2</v>
      </c>
      <c r="P11" s="129">
        <v>4.5</v>
      </c>
      <c r="Q11" s="132">
        <v>642.1</v>
      </c>
      <c r="R11" s="129">
        <v>3.4</v>
      </c>
      <c r="S11" s="132">
        <v>421.2</v>
      </c>
      <c r="T11" s="129">
        <v>3.3</v>
      </c>
      <c r="U11" s="132">
        <v>51.7</v>
      </c>
      <c r="V11" s="129">
        <v>8</v>
      </c>
      <c r="W11" s="132">
        <v>82.7</v>
      </c>
      <c r="X11" s="129">
        <v>4.8</v>
      </c>
    </row>
    <row r="12" spans="1:24" ht="23.1" customHeight="1">
      <c r="A12" s="98"/>
      <c r="B12" s="111">
        <v>2023</v>
      </c>
      <c r="C12" s="132">
        <v>2847.9</v>
      </c>
      <c r="D12" s="129">
        <v>5.2</v>
      </c>
      <c r="E12" s="132">
        <v>299.89999999999998</v>
      </c>
      <c r="F12" s="129">
        <v>1.7</v>
      </c>
      <c r="G12" s="132">
        <v>437.3</v>
      </c>
      <c r="H12" s="129">
        <v>3.2</v>
      </c>
      <c r="I12" s="132">
        <v>225.7</v>
      </c>
      <c r="J12" s="129">
        <v>2.8</v>
      </c>
      <c r="K12" s="132">
        <v>225.9</v>
      </c>
      <c r="L12" s="129">
        <v>0.8</v>
      </c>
      <c r="M12" s="132">
        <v>329</v>
      </c>
      <c r="N12" s="129">
        <v>2.2999999999999998</v>
      </c>
      <c r="O12" s="132">
        <v>124.3</v>
      </c>
      <c r="P12" s="129">
        <v>6.6</v>
      </c>
      <c r="Q12" s="132">
        <v>666.4</v>
      </c>
      <c r="R12" s="129">
        <v>3.8</v>
      </c>
      <c r="S12" s="132">
        <v>408</v>
      </c>
      <c r="T12" s="129">
        <v>4.3</v>
      </c>
      <c r="U12" s="132">
        <v>53.1</v>
      </c>
      <c r="V12" s="129">
        <v>8.1</v>
      </c>
      <c r="W12" s="132">
        <v>78.3</v>
      </c>
      <c r="X12" s="129">
        <v>4.3</v>
      </c>
    </row>
    <row r="13" spans="1:24" ht="23.1" customHeight="1">
      <c r="A13" s="98"/>
      <c r="B13" s="111">
        <v>2024</v>
      </c>
      <c r="C13" s="132">
        <v>2914</v>
      </c>
      <c r="D13" s="129">
        <v>5.6</v>
      </c>
      <c r="E13" s="132">
        <v>292</v>
      </c>
      <c r="F13" s="129">
        <v>1.8</v>
      </c>
      <c r="G13" s="132">
        <v>458.2</v>
      </c>
      <c r="H13" s="129">
        <v>3.1</v>
      </c>
      <c r="I13" s="132">
        <v>248.9</v>
      </c>
      <c r="J13" s="129">
        <v>3.2</v>
      </c>
      <c r="K13" s="132">
        <v>239.5</v>
      </c>
      <c r="L13" s="129">
        <v>1.2</v>
      </c>
      <c r="M13" s="132">
        <v>340.5</v>
      </c>
      <c r="N13" s="129">
        <v>2.5</v>
      </c>
      <c r="O13" s="132">
        <v>111.3</v>
      </c>
      <c r="P13" s="129">
        <v>6.4</v>
      </c>
      <c r="Q13" s="132">
        <v>639.79999999999995</v>
      </c>
      <c r="R13" s="129">
        <v>4</v>
      </c>
      <c r="S13" s="132">
        <v>453</v>
      </c>
      <c r="T13" s="129">
        <v>3.9</v>
      </c>
      <c r="U13" s="132">
        <v>49.8</v>
      </c>
      <c r="V13" s="129">
        <v>10.1</v>
      </c>
      <c r="W13" s="132">
        <v>80.900000000000006</v>
      </c>
      <c r="X13" s="129">
        <v>4.9000000000000004</v>
      </c>
    </row>
    <row r="14" spans="1:24" ht="23.1" customHeight="1">
      <c r="A14" s="98"/>
      <c r="B14" s="111">
        <v>2025</v>
      </c>
      <c r="C14" s="133">
        <v>2946.2</v>
      </c>
      <c r="D14" s="130">
        <v>6.2</v>
      </c>
      <c r="E14" s="133">
        <v>283.89999999999998</v>
      </c>
      <c r="F14" s="130">
        <v>2.2999999999999998</v>
      </c>
      <c r="G14" s="133">
        <v>472.6</v>
      </c>
      <c r="H14" s="130">
        <v>3.3</v>
      </c>
      <c r="I14" s="133">
        <v>254.2</v>
      </c>
      <c r="J14" s="130">
        <v>3.3</v>
      </c>
      <c r="K14" s="133">
        <v>247.9</v>
      </c>
      <c r="L14" s="130">
        <v>0.9</v>
      </c>
      <c r="M14" s="133">
        <v>341.5</v>
      </c>
      <c r="N14" s="130">
        <v>3.5</v>
      </c>
      <c r="O14" s="133">
        <v>111.1</v>
      </c>
      <c r="P14" s="130">
        <v>7.3</v>
      </c>
      <c r="Q14" s="133">
        <v>651.70000000000005</v>
      </c>
      <c r="R14" s="130">
        <v>4.2</v>
      </c>
      <c r="S14" s="133">
        <v>455.9</v>
      </c>
      <c r="T14" s="130">
        <v>4.2</v>
      </c>
      <c r="U14" s="133">
        <v>45.3</v>
      </c>
      <c r="V14" s="130">
        <v>6.8</v>
      </c>
      <c r="W14" s="133">
        <v>82.1</v>
      </c>
      <c r="X14" s="130">
        <v>3.4</v>
      </c>
    </row>
    <row r="15" spans="1:24" ht="23.1" customHeight="1">
      <c r="A15" s="166" t="s">
        <v>45</v>
      </c>
      <c r="B15" s="167"/>
      <c r="C15" s="167"/>
      <c r="D15" s="167"/>
      <c r="E15" s="167"/>
      <c r="F15" s="167"/>
      <c r="G15" s="167"/>
      <c r="H15" s="167"/>
      <c r="I15" s="167"/>
      <c r="J15" s="167"/>
      <c r="K15" s="167"/>
      <c r="L15" s="167"/>
      <c r="M15" s="167"/>
      <c r="N15" s="167"/>
      <c r="O15" s="167"/>
      <c r="P15" s="167"/>
      <c r="Q15" s="167"/>
      <c r="R15" s="167"/>
      <c r="S15" s="167"/>
      <c r="T15" s="167"/>
      <c r="U15" s="167"/>
      <c r="V15" s="167"/>
      <c r="W15" s="167"/>
      <c r="X15" s="168"/>
    </row>
    <row r="16" spans="1:24" ht="23.1" customHeight="1">
      <c r="A16" s="120">
        <v>2025</v>
      </c>
      <c r="B16" s="121" t="s">
        <v>158</v>
      </c>
      <c r="C16" s="131">
        <v>2904.1</v>
      </c>
      <c r="D16" s="128">
        <v>6.4</v>
      </c>
      <c r="E16" s="131">
        <v>281.5</v>
      </c>
      <c r="F16" s="128">
        <v>3.3</v>
      </c>
      <c r="G16" s="131">
        <v>446.2</v>
      </c>
      <c r="H16" s="128">
        <v>3.8</v>
      </c>
      <c r="I16" s="131">
        <v>257.5</v>
      </c>
      <c r="J16" s="128">
        <v>3.8</v>
      </c>
      <c r="K16" s="131">
        <v>244.1</v>
      </c>
      <c r="L16" s="128">
        <v>1.1000000000000001</v>
      </c>
      <c r="M16" s="131">
        <v>348.2</v>
      </c>
      <c r="N16" s="128">
        <v>2.8</v>
      </c>
      <c r="O16" s="131">
        <v>96</v>
      </c>
      <c r="P16" s="128">
        <v>11.8</v>
      </c>
      <c r="Q16" s="131">
        <v>648.70000000000005</v>
      </c>
      <c r="R16" s="128">
        <v>4.4000000000000004</v>
      </c>
      <c r="S16" s="131">
        <v>458.8</v>
      </c>
      <c r="T16" s="128">
        <v>5.2</v>
      </c>
      <c r="U16" s="131">
        <v>37.4</v>
      </c>
      <c r="V16" s="128">
        <v>5.8</v>
      </c>
      <c r="W16" s="131">
        <v>85.7</v>
      </c>
      <c r="X16" s="128">
        <v>3.2</v>
      </c>
    </row>
    <row r="17" spans="1:24" ht="23.1" customHeight="1">
      <c r="A17" s="120">
        <v>2025</v>
      </c>
      <c r="B17" s="121" t="s">
        <v>159</v>
      </c>
      <c r="C17" s="132">
        <v>2918.7</v>
      </c>
      <c r="D17" s="129">
        <v>5.9</v>
      </c>
      <c r="E17" s="132">
        <v>286</v>
      </c>
      <c r="F17" s="129">
        <v>2.2000000000000002</v>
      </c>
      <c r="G17" s="132">
        <v>453.6</v>
      </c>
      <c r="H17" s="129">
        <v>3.2</v>
      </c>
      <c r="I17" s="132">
        <v>247.5</v>
      </c>
      <c r="J17" s="129">
        <v>4.4000000000000004</v>
      </c>
      <c r="K17" s="132">
        <v>251.2</v>
      </c>
      <c r="L17" s="129">
        <v>1</v>
      </c>
      <c r="M17" s="132">
        <v>354.2</v>
      </c>
      <c r="N17" s="129">
        <v>1.7</v>
      </c>
      <c r="O17" s="132">
        <v>105.5</v>
      </c>
      <c r="P17" s="129">
        <v>8.6999999999999993</v>
      </c>
      <c r="Q17" s="132">
        <v>635.6</v>
      </c>
      <c r="R17" s="129">
        <v>4.5</v>
      </c>
      <c r="S17" s="132">
        <v>456.3</v>
      </c>
      <c r="T17" s="129">
        <v>3.5</v>
      </c>
      <c r="U17" s="132">
        <v>41.4</v>
      </c>
      <c r="V17" s="129">
        <v>12.3</v>
      </c>
      <c r="W17" s="132">
        <v>87.5</v>
      </c>
      <c r="X17" s="129">
        <v>3.4</v>
      </c>
    </row>
    <row r="18" spans="1:24" ht="23.1" customHeight="1">
      <c r="A18" s="120">
        <v>2025</v>
      </c>
      <c r="B18" s="121" t="s">
        <v>160</v>
      </c>
      <c r="C18" s="132">
        <v>2937.5</v>
      </c>
      <c r="D18" s="129">
        <v>6.2</v>
      </c>
      <c r="E18" s="132">
        <v>277.2</v>
      </c>
      <c r="F18" s="129">
        <v>3.2</v>
      </c>
      <c r="G18" s="132">
        <v>477.1</v>
      </c>
      <c r="H18" s="129">
        <v>3.2</v>
      </c>
      <c r="I18" s="132">
        <v>235.8</v>
      </c>
      <c r="J18" s="129">
        <v>5.3</v>
      </c>
      <c r="K18" s="132">
        <v>241.8</v>
      </c>
      <c r="L18" s="129">
        <v>1.6</v>
      </c>
      <c r="M18" s="132">
        <v>343.6</v>
      </c>
      <c r="N18" s="129">
        <v>2.9</v>
      </c>
      <c r="O18" s="132">
        <v>117.3</v>
      </c>
      <c r="P18" s="129">
        <v>6.8</v>
      </c>
      <c r="Q18" s="132">
        <v>646.70000000000005</v>
      </c>
      <c r="R18" s="129">
        <v>4.5</v>
      </c>
      <c r="S18" s="132">
        <v>465.3</v>
      </c>
      <c r="T18" s="129">
        <v>4.5999999999999996</v>
      </c>
      <c r="U18" s="132">
        <v>41.5</v>
      </c>
      <c r="V18" s="129">
        <v>8.6</v>
      </c>
      <c r="W18" s="132">
        <v>91.2</v>
      </c>
      <c r="X18" s="129">
        <v>2.8</v>
      </c>
    </row>
    <row r="19" spans="1:24" ht="23.1" customHeight="1">
      <c r="A19" s="120">
        <v>2025</v>
      </c>
      <c r="B19" s="121" t="s">
        <v>161</v>
      </c>
      <c r="C19" s="132">
        <v>2951.3</v>
      </c>
      <c r="D19" s="129">
        <v>6.1</v>
      </c>
      <c r="E19" s="132">
        <v>281.39999999999998</v>
      </c>
      <c r="F19" s="129">
        <v>2.1</v>
      </c>
      <c r="G19" s="132">
        <v>497</v>
      </c>
      <c r="H19" s="129">
        <v>3.5</v>
      </c>
      <c r="I19" s="132">
        <v>242.4</v>
      </c>
      <c r="J19" s="129">
        <v>3.7</v>
      </c>
      <c r="K19" s="132">
        <v>245.3</v>
      </c>
      <c r="L19" s="129">
        <v>0.9</v>
      </c>
      <c r="M19" s="132">
        <v>334.5</v>
      </c>
      <c r="N19" s="129">
        <v>1.3</v>
      </c>
      <c r="O19" s="132">
        <v>118.3</v>
      </c>
      <c r="P19" s="129">
        <v>10.5</v>
      </c>
      <c r="Q19" s="132">
        <v>644.70000000000005</v>
      </c>
      <c r="R19" s="129">
        <v>3.6</v>
      </c>
      <c r="S19" s="132">
        <v>457.8</v>
      </c>
      <c r="T19" s="129">
        <v>4.2</v>
      </c>
      <c r="U19" s="132">
        <v>43</v>
      </c>
      <c r="V19" s="129">
        <v>13.3</v>
      </c>
      <c r="W19" s="132">
        <v>86.8</v>
      </c>
      <c r="X19" s="129">
        <v>3.3</v>
      </c>
    </row>
    <row r="20" spans="1:24" ht="23.1" customHeight="1">
      <c r="A20" s="120">
        <v>2025</v>
      </c>
      <c r="B20" s="121" t="s">
        <v>162</v>
      </c>
      <c r="C20" s="132">
        <v>2978.9</v>
      </c>
      <c r="D20" s="129">
        <v>6.7</v>
      </c>
      <c r="E20" s="132">
        <v>288.10000000000002</v>
      </c>
      <c r="F20" s="129">
        <v>2.1</v>
      </c>
      <c r="G20" s="132">
        <v>491.8</v>
      </c>
      <c r="H20" s="129">
        <v>4.3</v>
      </c>
      <c r="I20" s="132">
        <v>253.4</v>
      </c>
      <c r="J20" s="129">
        <v>3.8</v>
      </c>
      <c r="K20" s="132">
        <v>250.6</v>
      </c>
      <c r="L20" s="129">
        <v>0.6</v>
      </c>
      <c r="M20" s="132">
        <v>342.4</v>
      </c>
      <c r="N20" s="129">
        <v>3</v>
      </c>
      <c r="O20" s="132">
        <v>123.4</v>
      </c>
      <c r="P20" s="129">
        <v>10.1</v>
      </c>
      <c r="Q20" s="132">
        <v>642.20000000000005</v>
      </c>
      <c r="R20" s="129">
        <v>4.5</v>
      </c>
      <c r="S20" s="132">
        <v>452.1</v>
      </c>
      <c r="T20" s="129">
        <v>3.8</v>
      </c>
      <c r="U20" s="132">
        <v>50.7</v>
      </c>
      <c r="V20" s="129">
        <v>7</v>
      </c>
      <c r="W20" s="132">
        <v>84.2</v>
      </c>
      <c r="X20" s="129">
        <v>3.4</v>
      </c>
    </row>
    <row r="21" spans="1:24" ht="23.1" customHeight="1">
      <c r="A21" s="120">
        <v>2025</v>
      </c>
      <c r="B21" s="121" t="s">
        <v>163</v>
      </c>
      <c r="C21" s="132">
        <v>3002.8</v>
      </c>
      <c r="D21" s="129">
        <v>5.5</v>
      </c>
      <c r="E21" s="132">
        <v>287.60000000000002</v>
      </c>
      <c r="F21" s="129">
        <v>1.6</v>
      </c>
      <c r="G21" s="132">
        <v>485.8</v>
      </c>
      <c r="H21" s="129">
        <v>2.4</v>
      </c>
      <c r="I21" s="132">
        <v>253.6</v>
      </c>
      <c r="J21" s="129">
        <v>3.6</v>
      </c>
      <c r="K21" s="132">
        <v>255.1</v>
      </c>
      <c r="L21" s="129" t="s">
        <v>170</v>
      </c>
      <c r="M21" s="132">
        <v>353.7</v>
      </c>
      <c r="N21" s="129">
        <v>1.7</v>
      </c>
      <c r="O21" s="132">
        <v>131.1</v>
      </c>
      <c r="P21" s="129">
        <v>5.9</v>
      </c>
      <c r="Q21" s="132">
        <v>652.6</v>
      </c>
      <c r="R21" s="129">
        <v>3.5</v>
      </c>
      <c r="S21" s="132">
        <v>453.2</v>
      </c>
      <c r="T21" s="129">
        <v>4.5999999999999996</v>
      </c>
      <c r="U21" s="132">
        <v>45.8</v>
      </c>
      <c r="V21" s="129" t="s">
        <v>170</v>
      </c>
      <c r="W21" s="132">
        <v>84.4</v>
      </c>
      <c r="X21" s="129">
        <v>2.4</v>
      </c>
    </row>
    <row r="22" spans="1:24" ht="23.1" customHeight="1">
      <c r="A22" s="120">
        <v>2025</v>
      </c>
      <c r="B22" s="121" t="s">
        <v>164</v>
      </c>
      <c r="C22" s="132">
        <v>2965.5</v>
      </c>
      <c r="D22" s="129">
        <v>6.3</v>
      </c>
      <c r="E22" s="132">
        <v>290.39999999999998</v>
      </c>
      <c r="F22" s="129">
        <v>1.6</v>
      </c>
      <c r="G22" s="132">
        <v>498.4</v>
      </c>
      <c r="H22" s="129">
        <v>3.7</v>
      </c>
      <c r="I22" s="132">
        <v>256.89999999999998</v>
      </c>
      <c r="J22" s="129">
        <v>2.1</v>
      </c>
      <c r="K22" s="132">
        <v>240.9</v>
      </c>
      <c r="L22" s="129" t="s">
        <v>170</v>
      </c>
      <c r="M22" s="132">
        <v>312.5</v>
      </c>
      <c r="N22" s="129">
        <v>6.3</v>
      </c>
      <c r="O22" s="132">
        <v>123.8</v>
      </c>
      <c r="P22" s="129">
        <v>6.8</v>
      </c>
      <c r="Q22" s="132">
        <v>662.4</v>
      </c>
      <c r="R22" s="129">
        <v>3.5</v>
      </c>
      <c r="S22" s="132">
        <v>447.1</v>
      </c>
      <c r="T22" s="129">
        <v>3.6</v>
      </c>
      <c r="U22" s="132">
        <v>50.7</v>
      </c>
      <c r="V22" s="129" t="s">
        <v>170</v>
      </c>
      <c r="W22" s="132">
        <v>82.5</v>
      </c>
      <c r="X22" s="129">
        <v>2.6</v>
      </c>
    </row>
    <row r="23" spans="1:24" ht="23.1" customHeight="1">
      <c r="A23" s="120">
        <v>2025</v>
      </c>
      <c r="B23" s="121" t="s">
        <v>165</v>
      </c>
      <c r="C23" s="132">
        <v>2937.2</v>
      </c>
      <c r="D23" s="129">
        <v>7.2</v>
      </c>
      <c r="E23" s="132">
        <v>281.8</v>
      </c>
      <c r="F23" s="129">
        <v>2</v>
      </c>
      <c r="G23" s="132">
        <v>504.3</v>
      </c>
      <c r="H23" s="129">
        <v>3.8</v>
      </c>
      <c r="I23" s="132">
        <v>260.7</v>
      </c>
      <c r="J23" s="129">
        <v>4</v>
      </c>
      <c r="K23" s="132">
        <v>242.5</v>
      </c>
      <c r="L23" s="129">
        <v>1.3</v>
      </c>
      <c r="M23" s="132">
        <v>287.8</v>
      </c>
      <c r="N23" s="129">
        <v>13.4</v>
      </c>
      <c r="O23" s="132">
        <v>113.3</v>
      </c>
      <c r="P23" s="129">
        <v>3.7</v>
      </c>
      <c r="Q23" s="132">
        <v>643.4</v>
      </c>
      <c r="R23" s="129">
        <v>3.1</v>
      </c>
      <c r="S23" s="132">
        <v>472.2</v>
      </c>
      <c r="T23" s="129">
        <v>4.2</v>
      </c>
      <c r="U23" s="132">
        <v>50.1</v>
      </c>
      <c r="V23" s="129">
        <v>3.7</v>
      </c>
      <c r="W23" s="132">
        <v>80.900000000000006</v>
      </c>
      <c r="X23" s="129">
        <v>4.4000000000000004</v>
      </c>
    </row>
    <row r="24" spans="1:24" ht="23.1" customHeight="1">
      <c r="A24" s="120">
        <v>2025</v>
      </c>
      <c r="B24" s="121" t="s">
        <v>166</v>
      </c>
      <c r="C24" s="132">
        <v>2944.4</v>
      </c>
      <c r="D24" s="129">
        <v>6.1</v>
      </c>
      <c r="E24" s="132">
        <v>296</v>
      </c>
      <c r="F24" s="129">
        <v>1.9</v>
      </c>
      <c r="G24" s="132">
        <v>466.4</v>
      </c>
      <c r="H24" s="129">
        <v>3.2</v>
      </c>
      <c r="I24" s="132">
        <v>261.7</v>
      </c>
      <c r="J24" s="129">
        <v>1.2</v>
      </c>
      <c r="K24" s="132">
        <v>249.4</v>
      </c>
      <c r="L24" s="129">
        <v>0.7</v>
      </c>
      <c r="M24" s="132">
        <v>331.3</v>
      </c>
      <c r="N24" s="129">
        <v>3.6</v>
      </c>
      <c r="O24" s="132">
        <v>115.4</v>
      </c>
      <c r="P24" s="129">
        <v>3.7</v>
      </c>
      <c r="Q24" s="132">
        <v>643.9</v>
      </c>
      <c r="R24" s="129">
        <v>4.5999999999999996</v>
      </c>
      <c r="S24" s="132">
        <v>454.2</v>
      </c>
      <c r="T24" s="129">
        <v>4</v>
      </c>
      <c r="U24" s="132">
        <v>46</v>
      </c>
      <c r="V24" s="129">
        <v>5.2</v>
      </c>
      <c r="W24" s="132">
        <v>80.099999999999994</v>
      </c>
      <c r="X24" s="129">
        <v>4.4000000000000004</v>
      </c>
    </row>
    <row r="25" spans="1:24" ht="23.1" customHeight="1">
      <c r="A25" s="120">
        <v>2025</v>
      </c>
      <c r="B25" s="121" t="s">
        <v>167</v>
      </c>
      <c r="C25" s="132">
        <v>2944.3</v>
      </c>
      <c r="D25" s="129">
        <v>6.2</v>
      </c>
      <c r="E25" s="132">
        <v>289.3</v>
      </c>
      <c r="F25" s="129">
        <v>2</v>
      </c>
      <c r="G25" s="132">
        <v>456.5</v>
      </c>
      <c r="H25" s="129">
        <v>2.2999999999999998</v>
      </c>
      <c r="I25" s="132">
        <v>262.39999999999998</v>
      </c>
      <c r="J25" s="129">
        <v>2.5</v>
      </c>
      <c r="K25" s="132">
        <v>248.4</v>
      </c>
      <c r="L25" s="129" t="s">
        <v>170</v>
      </c>
      <c r="M25" s="132">
        <v>362.5</v>
      </c>
      <c r="N25" s="129">
        <v>2.5</v>
      </c>
      <c r="O25" s="132">
        <v>104.4</v>
      </c>
      <c r="P25" s="129">
        <v>6.6</v>
      </c>
      <c r="Q25" s="132">
        <v>644.20000000000005</v>
      </c>
      <c r="R25" s="129">
        <v>6.3</v>
      </c>
      <c r="S25" s="132">
        <v>454.8</v>
      </c>
      <c r="T25" s="129">
        <v>4.7</v>
      </c>
      <c r="U25" s="132">
        <v>48.4</v>
      </c>
      <c r="V25" s="129">
        <v>5.3</v>
      </c>
      <c r="W25" s="132">
        <v>73.5</v>
      </c>
      <c r="X25" s="129">
        <v>4.2</v>
      </c>
    </row>
    <row r="26" spans="1:24" ht="23.1" customHeight="1">
      <c r="A26" s="120">
        <v>2025</v>
      </c>
      <c r="B26" s="121" t="s">
        <v>168</v>
      </c>
      <c r="C26" s="132">
        <v>2937.9</v>
      </c>
      <c r="D26" s="129">
        <v>6</v>
      </c>
      <c r="E26" s="132">
        <v>280.8</v>
      </c>
      <c r="F26" s="129">
        <v>3.1</v>
      </c>
      <c r="G26" s="132">
        <v>447.4</v>
      </c>
      <c r="H26" s="129">
        <v>2.4</v>
      </c>
      <c r="I26" s="132">
        <v>261.60000000000002</v>
      </c>
      <c r="J26" s="129">
        <v>2.2999999999999998</v>
      </c>
      <c r="K26" s="132">
        <v>246.4</v>
      </c>
      <c r="L26" s="129">
        <v>1.3</v>
      </c>
      <c r="M26" s="132">
        <v>359.7</v>
      </c>
      <c r="N26" s="129">
        <v>2.4</v>
      </c>
      <c r="O26" s="132">
        <v>92.9</v>
      </c>
      <c r="P26" s="129">
        <v>5.3</v>
      </c>
      <c r="Q26" s="132">
        <v>678.1</v>
      </c>
      <c r="R26" s="129">
        <v>4.5</v>
      </c>
      <c r="S26" s="132">
        <v>453.5</v>
      </c>
      <c r="T26" s="129">
        <v>4.5999999999999996</v>
      </c>
      <c r="U26" s="132">
        <v>42.8</v>
      </c>
      <c r="V26" s="129">
        <v>8.9</v>
      </c>
      <c r="W26" s="132">
        <v>74.8</v>
      </c>
      <c r="X26" s="129">
        <v>2.9</v>
      </c>
    </row>
    <row r="27" spans="1:24" ht="23.1" customHeight="1">
      <c r="A27" s="120">
        <v>2025</v>
      </c>
      <c r="B27" s="121" t="s">
        <v>169</v>
      </c>
      <c r="C27" s="132">
        <v>2932.2</v>
      </c>
      <c r="D27" s="129">
        <v>5.7</v>
      </c>
      <c r="E27" s="132">
        <v>266.10000000000002</v>
      </c>
      <c r="F27" s="129">
        <v>3</v>
      </c>
      <c r="G27" s="132">
        <v>446.3</v>
      </c>
      <c r="H27" s="129">
        <v>3.8</v>
      </c>
      <c r="I27" s="132">
        <v>256.7</v>
      </c>
      <c r="J27" s="129">
        <v>3</v>
      </c>
      <c r="K27" s="132">
        <v>259.5</v>
      </c>
      <c r="L27" s="129">
        <v>1.5</v>
      </c>
      <c r="M27" s="132">
        <v>368.1</v>
      </c>
      <c r="N27" s="129">
        <v>1.2</v>
      </c>
      <c r="O27" s="132">
        <v>92.4</v>
      </c>
      <c r="P27" s="129">
        <v>8.1</v>
      </c>
      <c r="Q27" s="132">
        <v>678.4</v>
      </c>
      <c r="R27" s="129">
        <v>3.5</v>
      </c>
      <c r="S27" s="132">
        <v>445.1</v>
      </c>
      <c r="T27" s="129">
        <v>3.5</v>
      </c>
      <c r="U27" s="132">
        <v>45.2</v>
      </c>
      <c r="V27" s="129">
        <v>8.9</v>
      </c>
      <c r="W27" s="132">
        <v>74.3</v>
      </c>
      <c r="X27" s="129">
        <v>3.9</v>
      </c>
    </row>
    <row r="28" spans="1:24" ht="23.1" customHeight="1">
      <c r="A28" s="120"/>
      <c r="B28" s="121"/>
      <c r="C28" s="132"/>
      <c r="D28" s="129"/>
      <c r="E28" s="132"/>
      <c r="F28" s="129"/>
      <c r="G28" s="132"/>
      <c r="H28" s="129"/>
      <c r="I28" s="132"/>
      <c r="J28" s="129"/>
      <c r="K28" s="132"/>
      <c r="L28" s="129"/>
      <c r="M28" s="132"/>
      <c r="N28" s="129"/>
      <c r="O28" s="132"/>
      <c r="P28" s="129"/>
      <c r="Q28" s="132"/>
      <c r="R28" s="129"/>
      <c r="S28" s="132"/>
      <c r="T28" s="129"/>
      <c r="U28" s="132"/>
      <c r="V28" s="129"/>
      <c r="W28" s="132"/>
      <c r="X28" s="129"/>
    </row>
    <row r="29" spans="1:24" ht="23.1" customHeight="1">
      <c r="A29" s="120">
        <v>2026</v>
      </c>
      <c r="B29" s="121" t="s">
        <v>158</v>
      </c>
      <c r="C29" s="132">
        <v>2904.3</v>
      </c>
      <c r="D29" s="129">
        <v>6.2</v>
      </c>
      <c r="E29" s="132">
        <v>266.89999999999998</v>
      </c>
      <c r="F29" s="129">
        <v>2.9</v>
      </c>
      <c r="G29" s="132">
        <v>443.3</v>
      </c>
      <c r="H29" s="129">
        <v>3.6</v>
      </c>
      <c r="I29" s="132">
        <v>253.7</v>
      </c>
      <c r="J29" s="129">
        <v>2.4</v>
      </c>
      <c r="K29" s="132">
        <v>255.4</v>
      </c>
      <c r="L29" s="129" t="s">
        <v>170</v>
      </c>
      <c r="M29" s="132">
        <v>373</v>
      </c>
      <c r="N29" s="129">
        <v>2.2999999999999998</v>
      </c>
      <c r="O29" s="132">
        <v>103.6</v>
      </c>
      <c r="P29" s="129">
        <v>5.3</v>
      </c>
      <c r="Q29" s="132">
        <v>664</v>
      </c>
      <c r="R29" s="129">
        <v>4.4000000000000004</v>
      </c>
      <c r="S29" s="132">
        <v>423.7</v>
      </c>
      <c r="T29" s="129">
        <v>6.1</v>
      </c>
      <c r="U29" s="132">
        <v>39.9</v>
      </c>
      <c r="V29" s="129">
        <v>9.1</v>
      </c>
      <c r="W29" s="132">
        <v>80.599999999999994</v>
      </c>
      <c r="X29" s="129">
        <v>3.5</v>
      </c>
    </row>
    <row r="30" spans="1:24" ht="23.1" customHeight="1">
      <c r="A30" s="120">
        <v>2026</v>
      </c>
      <c r="B30" s="121" t="s">
        <v>159</v>
      </c>
      <c r="C30" s="132">
        <v>2900.7</v>
      </c>
      <c r="D30" s="129">
        <v>6.2</v>
      </c>
      <c r="E30" s="132">
        <v>273.2</v>
      </c>
      <c r="F30" s="129">
        <v>2.7</v>
      </c>
      <c r="G30" s="132">
        <v>458.3</v>
      </c>
      <c r="H30" s="129">
        <v>3.2</v>
      </c>
      <c r="I30" s="132">
        <v>265.2</v>
      </c>
      <c r="J30" s="129">
        <v>3.1</v>
      </c>
      <c r="K30" s="132">
        <v>258.3</v>
      </c>
      <c r="L30" s="129">
        <v>1.9</v>
      </c>
      <c r="M30" s="132">
        <v>355.4</v>
      </c>
      <c r="N30" s="129">
        <v>3.4</v>
      </c>
      <c r="O30" s="132">
        <v>107.5</v>
      </c>
      <c r="P30" s="129">
        <v>2.8</v>
      </c>
      <c r="Q30" s="132">
        <v>669.8</v>
      </c>
      <c r="R30" s="129">
        <v>5.3</v>
      </c>
      <c r="S30" s="132">
        <v>404.7</v>
      </c>
      <c r="T30" s="129">
        <v>5</v>
      </c>
      <c r="U30" s="132">
        <v>37</v>
      </c>
      <c r="V30" s="129">
        <v>16.3</v>
      </c>
      <c r="W30" s="132">
        <v>71.3</v>
      </c>
      <c r="X30" s="129">
        <v>3.8</v>
      </c>
    </row>
    <row r="31" spans="1:24" ht="23.1" customHeight="1">
      <c r="A31" s="120">
        <v>2026</v>
      </c>
      <c r="B31" s="121" t="s">
        <v>160</v>
      </c>
      <c r="C31" s="132">
        <v>2889.6</v>
      </c>
      <c r="D31" s="129">
        <v>7.2</v>
      </c>
      <c r="E31" s="132">
        <v>263.60000000000002</v>
      </c>
      <c r="F31" s="129">
        <v>3.1</v>
      </c>
      <c r="G31" s="132">
        <v>463.1</v>
      </c>
      <c r="H31" s="129">
        <v>4.0999999999999996</v>
      </c>
      <c r="I31" s="132">
        <v>269.8</v>
      </c>
      <c r="J31" s="129">
        <v>1.9</v>
      </c>
      <c r="K31" s="132">
        <v>260.60000000000002</v>
      </c>
      <c r="L31" s="129">
        <v>1.2</v>
      </c>
      <c r="M31" s="132">
        <v>352.6</v>
      </c>
      <c r="N31" s="129">
        <v>3.1</v>
      </c>
      <c r="O31" s="132">
        <v>107.9</v>
      </c>
      <c r="P31" s="129">
        <v>3.7</v>
      </c>
      <c r="Q31" s="132">
        <v>639.9</v>
      </c>
      <c r="R31" s="129">
        <v>6.1</v>
      </c>
      <c r="S31" s="132">
        <v>413.2</v>
      </c>
      <c r="T31" s="129">
        <v>5.9</v>
      </c>
      <c r="U31" s="132">
        <v>40</v>
      </c>
      <c r="V31" s="129">
        <v>16.8</v>
      </c>
      <c r="W31" s="132">
        <v>78.8</v>
      </c>
      <c r="X31" s="129">
        <v>3.1</v>
      </c>
    </row>
    <row r="32" spans="1:24" ht="23.1" customHeight="1">
      <c r="A32" s="120">
        <v>2026</v>
      </c>
      <c r="B32" s="121" t="s">
        <v>161</v>
      </c>
      <c r="C32" s="132">
        <v>2904.7</v>
      </c>
      <c r="D32" s="129">
        <v>6.7</v>
      </c>
      <c r="E32" s="132">
        <v>291.3</v>
      </c>
      <c r="F32" s="129">
        <v>2.5</v>
      </c>
      <c r="G32" s="132">
        <v>472.6</v>
      </c>
      <c r="H32" s="129">
        <v>2.2000000000000002</v>
      </c>
      <c r="I32" s="132">
        <v>256.8</v>
      </c>
      <c r="J32" s="129">
        <v>1.5</v>
      </c>
      <c r="K32" s="132">
        <v>252.6</v>
      </c>
      <c r="L32" s="129">
        <v>2.7</v>
      </c>
      <c r="M32" s="132">
        <v>352.4</v>
      </c>
      <c r="N32" s="129">
        <v>1.6</v>
      </c>
      <c r="O32" s="132">
        <v>115.1</v>
      </c>
      <c r="P32" s="129">
        <v>3.4</v>
      </c>
      <c r="Q32" s="132">
        <v>641</v>
      </c>
      <c r="R32" s="129">
        <v>5.2</v>
      </c>
      <c r="S32" s="132">
        <v>395.9</v>
      </c>
      <c r="T32" s="129">
        <v>6.7</v>
      </c>
      <c r="U32" s="132">
        <v>45.1</v>
      </c>
      <c r="V32" s="129">
        <v>13.1</v>
      </c>
      <c r="W32" s="132">
        <v>81.900000000000006</v>
      </c>
      <c r="X32" s="129" t="s">
        <v>170</v>
      </c>
    </row>
    <row r="33" spans="1:24" ht="23.1" customHeight="1">
      <c r="A33" s="120"/>
      <c r="B33" s="121"/>
      <c r="C33" s="132"/>
      <c r="D33" s="129"/>
      <c r="E33" s="132"/>
      <c r="F33" s="129"/>
      <c r="G33" s="132"/>
      <c r="H33" s="129"/>
      <c r="I33" s="132"/>
      <c r="J33" s="129"/>
      <c r="K33" s="132"/>
      <c r="L33" s="129"/>
      <c r="M33" s="132"/>
      <c r="N33" s="129"/>
      <c r="O33" s="132"/>
      <c r="P33" s="129"/>
      <c r="Q33" s="132"/>
      <c r="R33" s="129"/>
      <c r="S33" s="132"/>
      <c r="T33" s="129"/>
      <c r="U33" s="132"/>
      <c r="V33" s="129"/>
      <c r="W33" s="132"/>
      <c r="X33" s="129"/>
    </row>
    <row r="34" spans="1:24" ht="23.1" customHeight="1">
      <c r="A34" s="120"/>
      <c r="B34" s="121"/>
      <c r="C34" s="132"/>
      <c r="D34" s="129"/>
      <c r="E34" s="132"/>
      <c r="F34" s="129"/>
      <c r="G34" s="132"/>
      <c r="H34" s="129"/>
      <c r="I34" s="132"/>
      <c r="J34" s="129"/>
      <c r="K34" s="132"/>
      <c r="L34" s="129"/>
      <c r="M34" s="132"/>
      <c r="N34" s="129"/>
      <c r="O34" s="132"/>
      <c r="P34" s="129"/>
      <c r="Q34" s="132"/>
      <c r="R34" s="129"/>
      <c r="S34" s="132"/>
      <c r="T34" s="129"/>
      <c r="U34" s="132"/>
      <c r="V34" s="129"/>
      <c r="W34" s="132"/>
      <c r="X34" s="129"/>
    </row>
    <row r="35" spans="1:24" ht="23.1" customHeight="1">
      <c r="A35" s="120"/>
      <c r="B35" s="121"/>
      <c r="C35" s="132"/>
      <c r="D35" s="129"/>
      <c r="E35" s="132"/>
      <c r="F35" s="129"/>
      <c r="G35" s="132"/>
      <c r="H35" s="129"/>
      <c r="I35" s="132"/>
      <c r="J35" s="129"/>
      <c r="K35" s="132"/>
      <c r="L35" s="129"/>
      <c r="M35" s="132"/>
      <c r="N35" s="129"/>
      <c r="O35" s="132"/>
      <c r="P35" s="129"/>
      <c r="Q35" s="132"/>
      <c r="R35" s="129"/>
      <c r="S35" s="132"/>
      <c r="T35" s="129"/>
      <c r="U35" s="132"/>
      <c r="V35" s="129"/>
      <c r="W35" s="132"/>
      <c r="X35" s="129"/>
    </row>
    <row r="36" spans="1:24" ht="23.1" customHeight="1">
      <c r="A36" s="120"/>
      <c r="B36" s="121"/>
      <c r="C36" s="132"/>
      <c r="D36" s="129"/>
      <c r="E36" s="132"/>
      <c r="F36" s="129"/>
      <c r="G36" s="132"/>
      <c r="H36" s="129"/>
      <c r="I36" s="132"/>
      <c r="J36" s="129"/>
      <c r="K36" s="132"/>
      <c r="L36" s="129"/>
      <c r="M36" s="132"/>
      <c r="N36" s="129"/>
      <c r="O36" s="132"/>
      <c r="P36" s="129"/>
      <c r="Q36" s="132"/>
      <c r="R36" s="129"/>
      <c r="S36" s="132"/>
      <c r="T36" s="129"/>
      <c r="U36" s="132"/>
      <c r="V36" s="129"/>
      <c r="W36" s="132"/>
      <c r="X36" s="129"/>
    </row>
    <row r="37" spans="1:24" ht="23.1" customHeight="1">
      <c r="A37" s="120"/>
      <c r="B37" s="121"/>
      <c r="C37" s="132"/>
      <c r="D37" s="129"/>
      <c r="E37" s="132"/>
      <c r="F37" s="129"/>
      <c r="G37" s="132"/>
      <c r="H37" s="129"/>
      <c r="I37" s="132"/>
      <c r="J37" s="129"/>
      <c r="K37" s="132"/>
      <c r="L37" s="129"/>
      <c r="M37" s="132"/>
      <c r="N37" s="129"/>
      <c r="O37" s="132"/>
      <c r="P37" s="129"/>
      <c r="Q37" s="132"/>
      <c r="R37" s="129"/>
      <c r="S37" s="132"/>
      <c r="T37" s="129"/>
      <c r="U37" s="132"/>
      <c r="V37" s="129"/>
      <c r="W37" s="132"/>
      <c r="X37" s="129"/>
    </row>
    <row r="38" spans="1:24" ht="23.1" customHeight="1">
      <c r="A38" s="120"/>
      <c r="B38" s="121"/>
      <c r="C38" s="132"/>
      <c r="D38" s="129"/>
      <c r="E38" s="132"/>
      <c r="F38" s="129"/>
      <c r="G38" s="132"/>
      <c r="H38" s="129"/>
      <c r="I38" s="132"/>
      <c r="J38" s="129"/>
      <c r="K38" s="132"/>
      <c r="L38" s="129"/>
      <c r="M38" s="132"/>
      <c r="N38" s="129"/>
      <c r="O38" s="132"/>
      <c r="P38" s="129"/>
      <c r="Q38" s="132"/>
      <c r="R38" s="129"/>
      <c r="S38" s="132"/>
      <c r="T38" s="129"/>
      <c r="U38" s="132"/>
      <c r="V38" s="129"/>
      <c r="W38" s="132"/>
      <c r="X38" s="129"/>
    </row>
    <row r="39" spans="1:24" ht="23.1" customHeight="1">
      <c r="A39" s="120"/>
      <c r="B39" s="121"/>
      <c r="C39" s="132"/>
      <c r="D39" s="129"/>
      <c r="E39" s="132"/>
      <c r="F39" s="129"/>
      <c r="G39" s="132"/>
      <c r="H39" s="129"/>
      <c r="I39" s="132"/>
      <c r="J39" s="129"/>
      <c r="K39" s="132"/>
      <c r="L39" s="129"/>
      <c r="M39" s="132"/>
      <c r="N39" s="129"/>
      <c r="O39" s="132"/>
      <c r="P39" s="129"/>
      <c r="Q39" s="132"/>
      <c r="R39" s="129"/>
      <c r="S39" s="132"/>
      <c r="T39" s="129"/>
      <c r="U39" s="132"/>
      <c r="V39" s="129"/>
      <c r="W39" s="132"/>
      <c r="X39" s="129"/>
    </row>
    <row r="40" spans="1:24" ht="20.25" customHeight="1">
      <c r="A40" s="120"/>
      <c r="B40" s="121"/>
      <c r="C40" s="132"/>
      <c r="D40" s="129"/>
      <c r="E40" s="132"/>
      <c r="F40" s="129"/>
      <c r="G40" s="132"/>
      <c r="H40" s="129"/>
      <c r="I40" s="132"/>
      <c r="J40" s="129"/>
      <c r="K40" s="132"/>
      <c r="L40" s="129"/>
      <c r="M40" s="132"/>
      <c r="N40" s="129"/>
      <c r="O40" s="132"/>
      <c r="P40" s="129"/>
      <c r="Q40" s="132"/>
      <c r="R40" s="129"/>
      <c r="S40" s="132"/>
      <c r="T40" s="129"/>
      <c r="U40" s="132"/>
      <c r="V40" s="129"/>
      <c r="W40" s="132"/>
      <c r="X40" s="129"/>
    </row>
    <row r="41" spans="1:24" ht="23.1" customHeight="1">
      <c r="A41" s="109"/>
      <c r="B41" s="123"/>
      <c r="C41" s="110"/>
      <c r="D41" s="110"/>
      <c r="E41" s="110"/>
      <c r="F41" s="110"/>
      <c r="G41" s="110"/>
      <c r="H41" s="110"/>
      <c r="I41" s="110"/>
      <c r="J41" s="110"/>
      <c r="K41" s="110"/>
      <c r="L41" s="110"/>
      <c r="M41" s="110"/>
      <c r="N41" s="110"/>
      <c r="O41" s="110"/>
      <c r="P41" s="110"/>
      <c r="Q41" s="110"/>
      <c r="R41" s="110"/>
      <c r="S41" s="110"/>
      <c r="T41" s="110"/>
      <c r="U41" s="110"/>
      <c r="V41" s="110"/>
      <c r="W41" s="100"/>
      <c r="X41" s="101"/>
    </row>
    <row r="42" spans="1:24" ht="23.1" customHeight="1">
      <c r="A42" s="98" t="s">
        <v>81</v>
      </c>
      <c r="B42" s="111"/>
      <c r="C42" s="111"/>
      <c r="D42" s="111"/>
      <c r="E42" s="111"/>
      <c r="F42" s="111"/>
      <c r="G42" s="111"/>
      <c r="H42" s="111"/>
      <c r="I42" s="111"/>
      <c r="J42" s="111"/>
      <c r="K42" s="111"/>
      <c r="L42" s="111"/>
      <c r="M42" s="111"/>
      <c r="N42" s="111"/>
      <c r="O42" s="111"/>
      <c r="P42" s="111"/>
      <c r="Q42" s="111"/>
      <c r="R42" s="111"/>
      <c r="X42" s="20"/>
    </row>
    <row r="43" spans="1:24" ht="23.1" customHeight="1">
      <c r="A43" s="91"/>
      <c r="B43" s="97"/>
      <c r="C43" s="97"/>
      <c r="D43" s="97"/>
      <c r="E43" s="97"/>
      <c r="F43" s="97"/>
      <c r="G43" s="97"/>
      <c r="H43" s="97"/>
      <c r="I43" s="97"/>
      <c r="J43" s="97"/>
      <c r="K43" s="97"/>
      <c r="L43" s="97"/>
      <c r="M43" s="97"/>
      <c r="N43" s="97"/>
      <c r="O43" s="97"/>
      <c r="P43" s="97"/>
      <c r="Q43" s="97"/>
      <c r="R43" s="17"/>
      <c r="S43" s="17"/>
      <c r="T43" s="17"/>
      <c r="U43" s="17"/>
      <c r="V43" s="17"/>
      <c r="W43" s="17"/>
      <c r="X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3">
    <mergeCell ref="U2:V3"/>
    <mergeCell ref="W2:X3"/>
    <mergeCell ref="A15:X15"/>
    <mergeCell ref="A1:X1"/>
    <mergeCell ref="C2:D3"/>
    <mergeCell ref="E2:F3"/>
    <mergeCell ref="G2:H3"/>
    <mergeCell ref="I2:J3"/>
    <mergeCell ref="K2:L3"/>
    <mergeCell ref="M2:N3"/>
    <mergeCell ref="O2:P3"/>
    <mergeCell ref="Q2:R3"/>
    <mergeCell ref="S2:T3"/>
  </mergeCells>
  <pageMargins left="3.937007874015748E-2" right="3.937007874015748E-2" top="3.937007874015748E-2" bottom="3.937007874015748E-2" header="3.937007874015748E-2" footer="3.937007874015748E-2"/>
  <pageSetup paperSize="5" scale="53"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43"/>
  <sheetViews>
    <sheetView view="pageBreakPreview" zoomScale="60" zoomScaleNormal="40" workbookViewId="0">
      <selection activeCell="C20" sqref="C20"/>
    </sheetView>
  </sheetViews>
  <sheetFormatPr defaultColWidth="11.44140625" defaultRowHeight="14.4"/>
  <cols>
    <col min="3" max="5" width="16.88671875" customWidth="1"/>
    <col min="6" max="7" width="16.33203125" customWidth="1"/>
    <col min="8" max="13" width="16.88671875" customWidth="1"/>
    <col min="14" max="18" width="16.33203125" customWidth="1"/>
  </cols>
  <sheetData>
    <row r="1" spans="1:18" ht="26.1" customHeight="1">
      <c r="A1" s="148" t="str">
        <f ca="1" xml:space="preserve"> "BRITISH COLUMBIA -  EMPLOYMENT AND UNEMPLOYMENT RATE BY CENSUS METROPOLITAN AREA (CMA) - 3-MONTH MOVING AVERAGE - " &amp; TEXT(EDATE(TODAY(),-1),"MMMM YYYY")</f>
        <v>BRITISH COLUMBIA -  EMPLOYMENT AND UNEMPLOYMENT RATE BY CENSUS METROPOLITAN AREA (CMA) - 3-MONTH MOVING AVERAGE - April 2026</v>
      </c>
      <c r="B1" s="149"/>
      <c r="C1" s="149"/>
      <c r="D1" s="149"/>
      <c r="E1" s="149"/>
      <c r="F1" s="149"/>
      <c r="G1" s="149"/>
      <c r="H1" s="149"/>
      <c r="I1" s="149"/>
      <c r="J1" s="149"/>
      <c r="K1" s="149"/>
      <c r="L1" s="149"/>
      <c r="M1" s="149"/>
      <c r="N1" s="149"/>
      <c r="O1" s="149"/>
      <c r="P1" s="149"/>
      <c r="Q1" s="149"/>
      <c r="R1" s="150"/>
    </row>
    <row r="2" spans="1:18" ht="23.1" customHeight="1">
      <c r="A2" s="98"/>
      <c r="B2" s="111"/>
      <c r="C2" s="183" t="s">
        <v>4</v>
      </c>
      <c r="D2" s="183"/>
      <c r="E2" s="183" t="s">
        <v>9</v>
      </c>
      <c r="F2" s="183"/>
      <c r="G2" s="183" t="s">
        <v>10</v>
      </c>
      <c r="H2" s="183"/>
      <c r="I2" s="183" t="s">
        <v>11</v>
      </c>
      <c r="J2" s="183"/>
      <c r="K2" s="183" t="s">
        <v>12</v>
      </c>
      <c r="L2" s="183"/>
      <c r="M2" s="183" t="s">
        <v>13</v>
      </c>
      <c r="N2" s="183"/>
      <c r="O2" s="183" t="s">
        <v>14</v>
      </c>
      <c r="P2" s="183"/>
      <c r="Q2" s="183" t="s">
        <v>15</v>
      </c>
      <c r="R2" s="183"/>
    </row>
    <row r="3" spans="1:18" ht="23.1" customHeight="1">
      <c r="A3" s="98"/>
      <c r="B3" s="111"/>
      <c r="C3" s="183"/>
      <c r="D3" s="183"/>
      <c r="E3" s="183"/>
      <c r="F3" s="183"/>
      <c r="G3" s="183"/>
      <c r="H3" s="183"/>
      <c r="I3" s="183"/>
      <c r="J3" s="183"/>
      <c r="K3" s="183"/>
      <c r="L3" s="183"/>
      <c r="M3" s="183"/>
      <c r="N3" s="183"/>
      <c r="O3" s="183"/>
      <c r="P3" s="183"/>
      <c r="Q3" s="183"/>
      <c r="R3" s="183"/>
    </row>
    <row r="4" spans="1:18" ht="23.1" customHeight="1">
      <c r="A4" s="98"/>
      <c r="B4" s="111"/>
      <c r="C4" s="134" t="s">
        <v>3</v>
      </c>
      <c r="D4" s="134" t="s">
        <v>86</v>
      </c>
      <c r="E4" s="134" t="s">
        <v>3</v>
      </c>
      <c r="F4" s="134" t="s">
        <v>86</v>
      </c>
      <c r="G4" s="134" t="s">
        <v>3</v>
      </c>
      <c r="H4" s="134" t="s">
        <v>86</v>
      </c>
      <c r="I4" s="134" t="s">
        <v>3</v>
      </c>
      <c r="J4" s="134" t="s">
        <v>86</v>
      </c>
      <c r="K4" s="134" t="s">
        <v>3</v>
      </c>
      <c r="L4" s="134" t="s">
        <v>86</v>
      </c>
      <c r="M4" s="134" t="s">
        <v>3</v>
      </c>
      <c r="N4" s="134" t="s">
        <v>86</v>
      </c>
      <c r="O4" s="134" t="s">
        <v>3</v>
      </c>
      <c r="P4" s="134" t="s">
        <v>86</v>
      </c>
      <c r="Q4" s="134" t="s">
        <v>3</v>
      </c>
      <c r="R4" s="134" t="s">
        <v>86</v>
      </c>
    </row>
    <row r="5" spans="1:18" ht="23.1" customHeight="1">
      <c r="A5" s="98"/>
      <c r="B5" s="111">
        <v>2016</v>
      </c>
      <c r="C5" s="131">
        <v>2464.6999999999998</v>
      </c>
      <c r="D5" s="128">
        <v>6.1</v>
      </c>
      <c r="E5" s="131">
        <v>96.8</v>
      </c>
      <c r="F5" s="128">
        <v>7.9</v>
      </c>
      <c r="G5" s="131">
        <v>65.3</v>
      </c>
      <c r="H5" s="128">
        <v>7.4</v>
      </c>
      <c r="I5" s="131">
        <v>47.8</v>
      </c>
      <c r="J5" s="128">
        <v>5.9</v>
      </c>
      <c r="K5" s="131">
        <v>94.4</v>
      </c>
      <c r="L5" s="128">
        <v>6.6</v>
      </c>
      <c r="M5" s="131">
        <v>1391.5</v>
      </c>
      <c r="N5" s="128">
        <v>5.5</v>
      </c>
      <c r="O5" s="131">
        <v>195.7</v>
      </c>
      <c r="P5" s="128">
        <v>5.2</v>
      </c>
      <c r="Q5" s="131">
        <v>50.8</v>
      </c>
      <c r="R5" s="128">
        <v>6.4</v>
      </c>
    </row>
    <row r="6" spans="1:18" ht="23.1" customHeight="1">
      <c r="A6" s="98"/>
      <c r="B6" s="111">
        <v>2017</v>
      </c>
      <c r="C6" s="132">
        <v>2562.9</v>
      </c>
      <c r="D6" s="129">
        <v>5.3</v>
      </c>
      <c r="E6" s="132">
        <v>106.3</v>
      </c>
      <c r="F6" s="129">
        <v>5.7</v>
      </c>
      <c r="G6" s="132">
        <v>67.5</v>
      </c>
      <c r="H6" s="129">
        <v>8.9</v>
      </c>
      <c r="I6" s="132">
        <v>50</v>
      </c>
      <c r="J6" s="129" t="s">
        <v>170</v>
      </c>
      <c r="K6" s="132">
        <v>97.1</v>
      </c>
      <c r="L6" s="129">
        <v>5.6</v>
      </c>
      <c r="M6" s="132">
        <v>1437.6</v>
      </c>
      <c r="N6" s="129">
        <v>4.7</v>
      </c>
      <c r="O6" s="132">
        <v>204.9</v>
      </c>
      <c r="P6" s="129">
        <v>3.9</v>
      </c>
      <c r="Q6" s="132">
        <v>56.3</v>
      </c>
      <c r="R6" s="129">
        <v>6.2</v>
      </c>
    </row>
    <row r="7" spans="1:18" ht="23.1" customHeight="1">
      <c r="A7" s="98"/>
      <c r="B7" s="111">
        <v>2018</v>
      </c>
      <c r="C7" s="132">
        <v>2609.9</v>
      </c>
      <c r="D7" s="129">
        <v>4.5999999999999996</v>
      </c>
      <c r="E7" s="132">
        <v>109.2</v>
      </c>
      <c r="F7" s="129">
        <v>4.5999999999999996</v>
      </c>
      <c r="G7" s="132">
        <v>77.599999999999994</v>
      </c>
      <c r="H7" s="129">
        <v>7.3</v>
      </c>
      <c r="I7" s="132">
        <v>46.6</v>
      </c>
      <c r="J7" s="129">
        <v>3.9</v>
      </c>
      <c r="K7" s="132">
        <v>101.4</v>
      </c>
      <c r="L7" s="129">
        <v>4.5</v>
      </c>
      <c r="M7" s="132">
        <v>1471.5</v>
      </c>
      <c r="N7" s="129">
        <v>4.0999999999999996</v>
      </c>
      <c r="O7" s="132">
        <v>209.5</v>
      </c>
      <c r="P7" s="129">
        <v>4.0999999999999996</v>
      </c>
      <c r="Q7" s="132">
        <v>59.5</v>
      </c>
      <c r="R7" s="129">
        <v>5.4</v>
      </c>
    </row>
    <row r="8" spans="1:18" ht="23.1" customHeight="1">
      <c r="A8" s="98"/>
      <c r="B8" s="111">
        <v>2019</v>
      </c>
      <c r="C8" s="132">
        <v>2681.1</v>
      </c>
      <c r="D8" s="129">
        <v>4.8</v>
      </c>
      <c r="E8" s="132">
        <v>113.8</v>
      </c>
      <c r="F8" s="129">
        <v>4.2</v>
      </c>
      <c r="G8" s="132">
        <v>67.5</v>
      </c>
      <c r="H8" s="129">
        <v>5.6</v>
      </c>
      <c r="I8" s="132">
        <v>49.8</v>
      </c>
      <c r="J8" s="129">
        <v>5.9</v>
      </c>
      <c r="K8" s="132">
        <v>105.2</v>
      </c>
      <c r="L8" s="129">
        <v>5.2</v>
      </c>
      <c r="M8" s="132">
        <v>1516.1</v>
      </c>
      <c r="N8" s="129">
        <v>4.5999999999999996</v>
      </c>
      <c r="O8" s="132">
        <v>208.8</v>
      </c>
      <c r="P8" s="129">
        <v>3.6</v>
      </c>
      <c r="Q8" s="132">
        <v>61.2</v>
      </c>
      <c r="R8" s="129">
        <v>5.3</v>
      </c>
    </row>
    <row r="9" spans="1:18" ht="23.1" customHeight="1">
      <c r="A9" s="98"/>
      <c r="B9" s="111">
        <v>2020</v>
      </c>
      <c r="C9" s="132">
        <v>2527.3000000000002</v>
      </c>
      <c r="D9" s="129">
        <v>9.1</v>
      </c>
      <c r="E9" s="132">
        <v>108.9</v>
      </c>
      <c r="F9" s="129">
        <v>7.2</v>
      </c>
      <c r="G9" s="132">
        <v>62</v>
      </c>
      <c r="H9" s="129">
        <v>11.7</v>
      </c>
      <c r="I9" s="132">
        <v>51</v>
      </c>
      <c r="J9" s="129">
        <v>7.3</v>
      </c>
      <c r="K9" s="132">
        <v>98.7</v>
      </c>
      <c r="L9" s="129">
        <v>7.8</v>
      </c>
      <c r="M9" s="132">
        <v>1401.6</v>
      </c>
      <c r="N9" s="129">
        <v>9.5</v>
      </c>
      <c r="O9" s="132">
        <v>203.3</v>
      </c>
      <c r="P9" s="129">
        <v>7.8</v>
      </c>
      <c r="Q9" s="132">
        <v>57.5</v>
      </c>
      <c r="R9" s="129">
        <v>9.6</v>
      </c>
    </row>
    <row r="10" spans="1:18" ht="23.1" customHeight="1">
      <c r="A10" s="98"/>
      <c r="B10" s="111">
        <v>2021</v>
      </c>
      <c r="C10" s="132">
        <v>2683.9</v>
      </c>
      <c r="D10" s="129">
        <v>6.6</v>
      </c>
      <c r="E10" s="132">
        <v>110.5</v>
      </c>
      <c r="F10" s="129">
        <v>5.6</v>
      </c>
      <c r="G10" s="132">
        <v>72.900000000000006</v>
      </c>
      <c r="H10" s="129">
        <v>5.8</v>
      </c>
      <c r="I10" s="132">
        <v>52.3</v>
      </c>
      <c r="J10" s="129">
        <v>5.4</v>
      </c>
      <c r="K10" s="132">
        <v>105.8</v>
      </c>
      <c r="L10" s="129">
        <v>6.7</v>
      </c>
      <c r="M10" s="132">
        <v>1521.9</v>
      </c>
      <c r="N10" s="129">
        <v>6.9</v>
      </c>
      <c r="O10" s="132">
        <v>211.3</v>
      </c>
      <c r="P10" s="129">
        <v>4.9000000000000004</v>
      </c>
      <c r="Q10" s="132">
        <v>58.2</v>
      </c>
      <c r="R10" s="129">
        <v>6.3</v>
      </c>
    </row>
    <row r="11" spans="1:18" ht="23.1" customHeight="1">
      <c r="A11" s="98"/>
      <c r="B11" s="111">
        <v>2022</v>
      </c>
      <c r="C11" s="132">
        <v>2775.7</v>
      </c>
      <c r="D11" s="129">
        <v>4.5999999999999996</v>
      </c>
      <c r="E11" s="132">
        <v>112.3</v>
      </c>
      <c r="F11" s="129">
        <v>4.7</v>
      </c>
      <c r="G11" s="132">
        <v>71.7</v>
      </c>
      <c r="H11" s="129">
        <v>4.8</v>
      </c>
      <c r="I11" s="132">
        <v>58.3</v>
      </c>
      <c r="J11" s="129">
        <v>4</v>
      </c>
      <c r="K11" s="132">
        <v>107</v>
      </c>
      <c r="L11" s="129">
        <v>4.8</v>
      </c>
      <c r="M11" s="132">
        <v>1569.2</v>
      </c>
      <c r="N11" s="129">
        <v>4.7</v>
      </c>
      <c r="O11" s="132">
        <v>218.9</v>
      </c>
      <c r="P11" s="129">
        <v>3.8</v>
      </c>
      <c r="Q11" s="132">
        <v>63.5</v>
      </c>
      <c r="R11" s="129">
        <v>4.0999999999999996</v>
      </c>
    </row>
    <row r="12" spans="1:18" ht="23.1" customHeight="1">
      <c r="A12" s="98"/>
      <c r="B12" s="111">
        <v>2023</v>
      </c>
      <c r="C12" s="132">
        <v>2847.9</v>
      </c>
      <c r="D12" s="129">
        <v>5.2</v>
      </c>
      <c r="E12" s="132">
        <v>119.4</v>
      </c>
      <c r="F12" s="129">
        <v>3.5</v>
      </c>
      <c r="G12" s="132">
        <v>58.2</v>
      </c>
      <c r="H12" s="129">
        <v>4.7</v>
      </c>
      <c r="I12" s="132">
        <v>59.5</v>
      </c>
      <c r="J12" s="129">
        <v>4.5</v>
      </c>
      <c r="K12" s="132">
        <v>105.4</v>
      </c>
      <c r="L12" s="129">
        <v>5.3</v>
      </c>
      <c r="M12" s="132">
        <v>1630.2</v>
      </c>
      <c r="N12" s="129">
        <v>5.6</v>
      </c>
      <c r="O12" s="132">
        <v>225.4</v>
      </c>
      <c r="P12" s="129">
        <v>3.7</v>
      </c>
      <c r="Q12" s="132">
        <v>65</v>
      </c>
      <c r="R12" s="129">
        <v>4.8</v>
      </c>
    </row>
    <row r="13" spans="1:18" ht="23.1" customHeight="1">
      <c r="A13" s="98"/>
      <c r="B13" s="111">
        <v>2024</v>
      </c>
      <c r="C13" s="132">
        <v>2914</v>
      </c>
      <c r="D13" s="129">
        <v>5.6</v>
      </c>
      <c r="E13" s="132">
        <v>117.2</v>
      </c>
      <c r="F13" s="129">
        <v>4.9000000000000004</v>
      </c>
      <c r="G13" s="132">
        <v>61.7</v>
      </c>
      <c r="H13" s="129">
        <v>4.8</v>
      </c>
      <c r="I13" s="132">
        <v>57.8</v>
      </c>
      <c r="J13" s="129">
        <v>6.2</v>
      </c>
      <c r="K13" s="132">
        <v>113</v>
      </c>
      <c r="L13" s="129">
        <v>5.7</v>
      </c>
      <c r="M13" s="132">
        <v>1667.7</v>
      </c>
      <c r="N13" s="129">
        <v>5.9</v>
      </c>
      <c r="O13" s="132">
        <v>242.1</v>
      </c>
      <c r="P13" s="129">
        <v>3.9</v>
      </c>
      <c r="Q13" s="132">
        <v>64.2</v>
      </c>
      <c r="R13" s="129">
        <v>4.7</v>
      </c>
    </row>
    <row r="14" spans="1:18" ht="23.1" customHeight="1">
      <c r="A14" s="98"/>
      <c r="B14" s="111">
        <v>2025</v>
      </c>
      <c r="C14" s="133">
        <v>2946.2</v>
      </c>
      <c r="D14" s="130">
        <v>6.2</v>
      </c>
      <c r="E14" s="133">
        <v>122</v>
      </c>
      <c r="F14" s="130">
        <v>6.6</v>
      </c>
      <c r="G14" s="133">
        <v>70.900000000000006</v>
      </c>
      <c r="H14" s="130">
        <v>7.8</v>
      </c>
      <c r="I14" s="133">
        <v>58.7</v>
      </c>
      <c r="J14" s="130">
        <v>6.8</v>
      </c>
      <c r="K14" s="133">
        <v>112.2</v>
      </c>
      <c r="L14" s="130">
        <v>6.7</v>
      </c>
      <c r="M14" s="133">
        <v>1698</v>
      </c>
      <c r="N14" s="130">
        <v>6.4</v>
      </c>
      <c r="O14" s="133">
        <v>243.4</v>
      </c>
      <c r="P14" s="130">
        <v>4.0999999999999996</v>
      </c>
      <c r="Q14" s="133">
        <v>63.4</v>
      </c>
      <c r="R14" s="130">
        <v>7.3</v>
      </c>
    </row>
    <row r="15" spans="1:18" ht="23.1" customHeight="1">
      <c r="A15" s="166" t="s">
        <v>44</v>
      </c>
      <c r="B15" s="167"/>
      <c r="C15" s="167"/>
      <c r="D15" s="167"/>
      <c r="E15" s="167"/>
      <c r="F15" s="167"/>
      <c r="G15" s="167"/>
      <c r="H15" s="167"/>
      <c r="I15" s="167"/>
      <c r="J15" s="167"/>
      <c r="K15" s="167"/>
      <c r="L15" s="167"/>
      <c r="M15" s="167"/>
      <c r="N15" s="167"/>
      <c r="O15" s="167"/>
      <c r="P15" s="167"/>
      <c r="Q15" s="167"/>
      <c r="R15" s="168"/>
    </row>
    <row r="16" spans="1:18" ht="23.1" customHeight="1">
      <c r="A16" s="135">
        <v>2025</v>
      </c>
      <c r="B16" s="123" t="s">
        <v>158</v>
      </c>
      <c r="C16" s="131">
        <v>2907.3</v>
      </c>
      <c r="D16" s="128">
        <v>5.7</v>
      </c>
      <c r="E16" s="131">
        <v>115.5</v>
      </c>
      <c r="F16" s="128">
        <v>5.9</v>
      </c>
      <c r="G16" s="131">
        <v>68.3</v>
      </c>
      <c r="H16" s="128">
        <v>5.5</v>
      </c>
      <c r="I16" s="131">
        <v>55.4</v>
      </c>
      <c r="J16" s="128">
        <v>6.7</v>
      </c>
      <c r="K16" s="131">
        <v>112.8</v>
      </c>
      <c r="L16" s="128">
        <v>5.6</v>
      </c>
      <c r="M16" s="131">
        <v>1672.5</v>
      </c>
      <c r="N16" s="128">
        <v>6.3</v>
      </c>
      <c r="O16" s="131">
        <v>242.7</v>
      </c>
      <c r="P16" s="128">
        <v>3</v>
      </c>
      <c r="Q16" s="131">
        <v>60.1</v>
      </c>
      <c r="R16" s="128">
        <v>7</v>
      </c>
    </row>
    <row r="17" spans="1:18" ht="23.1" customHeight="1">
      <c r="A17" s="120">
        <v>2025</v>
      </c>
      <c r="B17" s="121" t="s">
        <v>159</v>
      </c>
      <c r="C17" s="132">
        <v>2911.9</v>
      </c>
      <c r="D17" s="129">
        <v>5.9</v>
      </c>
      <c r="E17" s="132">
        <v>111</v>
      </c>
      <c r="F17" s="129">
        <v>6.7</v>
      </c>
      <c r="G17" s="132">
        <v>76.8</v>
      </c>
      <c r="H17" s="129">
        <v>5.9</v>
      </c>
      <c r="I17" s="132">
        <v>57</v>
      </c>
      <c r="J17" s="129">
        <v>6.6</v>
      </c>
      <c r="K17" s="132">
        <v>111</v>
      </c>
      <c r="L17" s="129">
        <v>5.9</v>
      </c>
      <c r="M17" s="132">
        <v>1682.2</v>
      </c>
      <c r="N17" s="129">
        <v>6.4</v>
      </c>
      <c r="O17" s="132">
        <v>244.2</v>
      </c>
      <c r="P17" s="129">
        <v>3</v>
      </c>
      <c r="Q17" s="132">
        <v>61.4</v>
      </c>
      <c r="R17" s="129">
        <v>5.5</v>
      </c>
    </row>
    <row r="18" spans="1:18" ht="23.1" customHeight="1">
      <c r="A18" s="120">
        <v>2025</v>
      </c>
      <c r="B18" s="121" t="s">
        <v>160</v>
      </c>
      <c r="C18" s="132">
        <v>2920.1</v>
      </c>
      <c r="D18" s="129">
        <v>6.2</v>
      </c>
      <c r="E18" s="132">
        <v>106.7</v>
      </c>
      <c r="F18" s="129">
        <v>6.7</v>
      </c>
      <c r="G18" s="132">
        <v>80</v>
      </c>
      <c r="H18" s="129">
        <v>7.1</v>
      </c>
      <c r="I18" s="132">
        <v>58.6</v>
      </c>
      <c r="J18" s="129">
        <v>5.9</v>
      </c>
      <c r="K18" s="132">
        <v>111.2</v>
      </c>
      <c r="L18" s="129">
        <v>6.2</v>
      </c>
      <c r="M18" s="132">
        <v>1696.1</v>
      </c>
      <c r="N18" s="129">
        <v>6.6</v>
      </c>
      <c r="O18" s="132">
        <v>242.1</v>
      </c>
      <c r="P18" s="129">
        <v>3.4</v>
      </c>
      <c r="Q18" s="132">
        <v>61.5</v>
      </c>
      <c r="R18" s="129">
        <v>6</v>
      </c>
    </row>
    <row r="19" spans="1:18" ht="23.1" customHeight="1">
      <c r="A19" s="120">
        <v>2025</v>
      </c>
      <c r="B19" s="121" t="s">
        <v>161</v>
      </c>
      <c r="C19" s="132">
        <v>2935.8</v>
      </c>
      <c r="D19" s="129">
        <v>6.1</v>
      </c>
      <c r="E19" s="132">
        <v>106.7</v>
      </c>
      <c r="F19" s="129">
        <v>6.6</v>
      </c>
      <c r="G19" s="132">
        <v>83.2</v>
      </c>
      <c r="H19" s="129">
        <v>7.5</v>
      </c>
      <c r="I19" s="132">
        <v>60.1</v>
      </c>
      <c r="J19" s="129">
        <v>5.3</v>
      </c>
      <c r="K19" s="132">
        <v>112.2</v>
      </c>
      <c r="L19" s="129">
        <v>6.3</v>
      </c>
      <c r="M19" s="132">
        <v>1704.9</v>
      </c>
      <c r="N19" s="129">
        <v>6.3</v>
      </c>
      <c r="O19" s="132">
        <v>245</v>
      </c>
      <c r="P19" s="129">
        <v>3.5</v>
      </c>
      <c r="Q19" s="132">
        <v>61.8</v>
      </c>
      <c r="R19" s="129">
        <v>6.1</v>
      </c>
    </row>
    <row r="20" spans="1:18" ht="23.1" customHeight="1">
      <c r="A20" s="120">
        <v>2025</v>
      </c>
      <c r="B20" s="121" t="s">
        <v>162</v>
      </c>
      <c r="C20" s="132">
        <v>2955.9</v>
      </c>
      <c r="D20" s="129">
        <v>6.3</v>
      </c>
      <c r="E20" s="132">
        <v>112.5</v>
      </c>
      <c r="F20" s="129">
        <v>5.8</v>
      </c>
      <c r="G20" s="132">
        <v>79</v>
      </c>
      <c r="H20" s="129">
        <v>9.1</v>
      </c>
      <c r="I20" s="132">
        <v>61</v>
      </c>
      <c r="J20" s="129">
        <v>5.3</v>
      </c>
      <c r="K20" s="132">
        <v>114</v>
      </c>
      <c r="L20" s="129">
        <v>6.3</v>
      </c>
      <c r="M20" s="132">
        <v>1711.7</v>
      </c>
      <c r="N20" s="129">
        <v>6.5</v>
      </c>
      <c r="O20" s="132">
        <v>247.4</v>
      </c>
      <c r="P20" s="129">
        <v>3.9</v>
      </c>
      <c r="Q20" s="132">
        <v>62.6</v>
      </c>
      <c r="R20" s="129">
        <v>7.3</v>
      </c>
    </row>
    <row r="21" spans="1:18" ht="23.1" customHeight="1">
      <c r="A21" s="120">
        <v>2025</v>
      </c>
      <c r="B21" s="121" t="s">
        <v>163</v>
      </c>
      <c r="C21" s="132">
        <v>2977.7</v>
      </c>
      <c r="D21" s="129">
        <v>6.1</v>
      </c>
      <c r="E21" s="132">
        <v>118.2</v>
      </c>
      <c r="F21" s="129">
        <v>5</v>
      </c>
      <c r="G21" s="132">
        <v>73.900000000000006</v>
      </c>
      <c r="H21" s="129">
        <v>8.6999999999999993</v>
      </c>
      <c r="I21" s="132">
        <v>59.7</v>
      </c>
      <c r="J21" s="129">
        <v>6.3</v>
      </c>
      <c r="K21" s="132">
        <v>113.8</v>
      </c>
      <c r="L21" s="129">
        <v>6.1</v>
      </c>
      <c r="M21" s="132">
        <v>1723</v>
      </c>
      <c r="N21" s="129">
        <v>6.3</v>
      </c>
      <c r="O21" s="132">
        <v>250.8</v>
      </c>
      <c r="P21" s="129">
        <v>4.0999999999999996</v>
      </c>
      <c r="Q21" s="132">
        <v>63.6</v>
      </c>
      <c r="R21" s="129">
        <v>7.3</v>
      </c>
    </row>
    <row r="22" spans="1:18" ht="23.1" customHeight="1">
      <c r="A22" s="120">
        <v>2025</v>
      </c>
      <c r="B22" s="121" t="s">
        <v>164</v>
      </c>
      <c r="C22" s="132">
        <v>2982.4</v>
      </c>
      <c r="D22" s="129">
        <v>6.2</v>
      </c>
      <c r="E22" s="132">
        <v>122</v>
      </c>
      <c r="F22" s="129">
        <v>4.2</v>
      </c>
      <c r="G22" s="132">
        <v>67</v>
      </c>
      <c r="H22" s="129">
        <v>9.6</v>
      </c>
      <c r="I22" s="132">
        <v>58.3</v>
      </c>
      <c r="J22" s="129">
        <v>6.3</v>
      </c>
      <c r="K22" s="132">
        <v>112.6</v>
      </c>
      <c r="L22" s="129">
        <v>6.4</v>
      </c>
      <c r="M22" s="132">
        <v>1722.9</v>
      </c>
      <c r="N22" s="129">
        <v>6.5</v>
      </c>
      <c r="O22" s="132">
        <v>249</v>
      </c>
      <c r="P22" s="129">
        <v>4.9000000000000004</v>
      </c>
      <c r="Q22" s="132">
        <v>63.9</v>
      </c>
      <c r="R22" s="129">
        <v>8.1999999999999993</v>
      </c>
    </row>
    <row r="23" spans="1:18" ht="23.1" customHeight="1">
      <c r="A23" s="120">
        <v>2025</v>
      </c>
      <c r="B23" s="121" t="s">
        <v>165</v>
      </c>
      <c r="C23" s="132">
        <v>2968.5</v>
      </c>
      <c r="D23" s="129">
        <v>6.3</v>
      </c>
      <c r="E23" s="132">
        <v>129.30000000000001</v>
      </c>
      <c r="F23" s="129">
        <v>4.4000000000000004</v>
      </c>
      <c r="G23" s="132">
        <v>64.3</v>
      </c>
      <c r="H23" s="129">
        <v>9.1999999999999993</v>
      </c>
      <c r="I23" s="132">
        <v>56.6</v>
      </c>
      <c r="J23" s="129">
        <v>7.5</v>
      </c>
      <c r="K23" s="132">
        <v>111</v>
      </c>
      <c r="L23" s="129">
        <v>7.7</v>
      </c>
      <c r="M23" s="132">
        <v>1705.3</v>
      </c>
      <c r="N23" s="129">
        <v>6.6</v>
      </c>
      <c r="O23" s="132">
        <v>244.1</v>
      </c>
      <c r="P23" s="129">
        <v>5.4</v>
      </c>
      <c r="Q23" s="132">
        <v>63.3</v>
      </c>
      <c r="R23" s="129">
        <v>9.6999999999999993</v>
      </c>
    </row>
    <row r="24" spans="1:18" ht="23.1" customHeight="1">
      <c r="A24" s="120">
        <v>2025</v>
      </c>
      <c r="B24" s="121" t="s">
        <v>166</v>
      </c>
      <c r="C24" s="132">
        <v>2949</v>
      </c>
      <c r="D24" s="129">
        <v>6.5</v>
      </c>
      <c r="E24" s="132">
        <v>133.19999999999999</v>
      </c>
      <c r="F24" s="129">
        <v>6</v>
      </c>
      <c r="G24" s="132">
        <v>64.5</v>
      </c>
      <c r="H24" s="129">
        <v>8.6</v>
      </c>
      <c r="I24" s="132">
        <v>56.9</v>
      </c>
      <c r="J24" s="129">
        <v>7.8</v>
      </c>
      <c r="K24" s="132">
        <v>111.2</v>
      </c>
      <c r="L24" s="129">
        <v>8.1</v>
      </c>
      <c r="M24" s="132">
        <v>1685.7</v>
      </c>
      <c r="N24" s="129">
        <v>6.8</v>
      </c>
      <c r="O24" s="132">
        <v>241.4</v>
      </c>
      <c r="P24" s="129">
        <v>5.2</v>
      </c>
      <c r="Q24" s="132">
        <v>63.3</v>
      </c>
      <c r="R24" s="129">
        <v>9.6999999999999993</v>
      </c>
    </row>
    <row r="25" spans="1:18" ht="23.1" customHeight="1">
      <c r="A25" s="120">
        <v>2025</v>
      </c>
      <c r="B25" s="121" t="s">
        <v>167</v>
      </c>
      <c r="C25" s="132">
        <v>2942</v>
      </c>
      <c r="D25" s="129">
        <v>6.5</v>
      </c>
      <c r="E25" s="132">
        <v>136.4</v>
      </c>
      <c r="F25" s="129">
        <v>7.7</v>
      </c>
      <c r="G25" s="132">
        <v>64.5</v>
      </c>
      <c r="H25" s="129">
        <v>9</v>
      </c>
      <c r="I25" s="132">
        <v>57.4</v>
      </c>
      <c r="J25" s="129">
        <v>7.7</v>
      </c>
      <c r="K25" s="132">
        <v>111.9</v>
      </c>
      <c r="L25" s="129">
        <v>7.7</v>
      </c>
      <c r="M25" s="132">
        <v>1681.7</v>
      </c>
      <c r="N25" s="129">
        <v>6.6</v>
      </c>
      <c r="O25" s="132">
        <v>241</v>
      </c>
      <c r="P25" s="129">
        <v>4.5999999999999996</v>
      </c>
      <c r="Q25" s="132">
        <v>63.7</v>
      </c>
      <c r="R25" s="129">
        <v>9.3000000000000007</v>
      </c>
    </row>
    <row r="26" spans="1:18" ht="23.1" customHeight="1">
      <c r="A26" s="120">
        <v>2025</v>
      </c>
      <c r="B26" s="121" t="s">
        <v>168</v>
      </c>
      <c r="C26" s="132">
        <v>2942.2</v>
      </c>
      <c r="D26" s="129">
        <v>6.1</v>
      </c>
      <c r="E26" s="132">
        <v>132.1</v>
      </c>
      <c r="F26" s="129">
        <v>9.1</v>
      </c>
      <c r="G26" s="132">
        <v>63.8</v>
      </c>
      <c r="H26" s="129">
        <v>7.7</v>
      </c>
      <c r="I26" s="132">
        <v>58.5</v>
      </c>
      <c r="J26" s="129">
        <v>7.2</v>
      </c>
      <c r="K26" s="132">
        <v>112.4</v>
      </c>
      <c r="L26" s="129">
        <v>6.7</v>
      </c>
      <c r="M26" s="132">
        <v>1689.4</v>
      </c>
      <c r="N26" s="129">
        <v>6</v>
      </c>
      <c r="O26" s="132">
        <v>241.3</v>
      </c>
      <c r="P26" s="129">
        <v>3.9</v>
      </c>
      <c r="Q26" s="132">
        <v>64.599999999999994</v>
      </c>
      <c r="R26" s="129">
        <v>6.8</v>
      </c>
    </row>
    <row r="27" spans="1:18" ht="23.1" customHeight="1">
      <c r="A27" s="120">
        <v>2025</v>
      </c>
      <c r="B27" s="121" t="s">
        <v>169</v>
      </c>
      <c r="C27" s="132">
        <v>2938.1</v>
      </c>
      <c r="D27" s="129">
        <v>6</v>
      </c>
      <c r="E27" s="132">
        <v>129.80000000000001</v>
      </c>
      <c r="F27" s="129">
        <v>8.5</v>
      </c>
      <c r="G27" s="132">
        <v>65.2</v>
      </c>
      <c r="H27" s="129">
        <v>6.6</v>
      </c>
      <c r="I27" s="132">
        <v>59.4</v>
      </c>
      <c r="J27" s="129">
        <v>7.3</v>
      </c>
      <c r="K27" s="132">
        <v>112.8</v>
      </c>
      <c r="L27" s="129">
        <v>6.4</v>
      </c>
      <c r="M27" s="132">
        <v>1687.3</v>
      </c>
      <c r="N27" s="129">
        <v>5.9</v>
      </c>
      <c r="O27" s="132">
        <v>239.2</v>
      </c>
      <c r="P27" s="129">
        <v>3.7</v>
      </c>
      <c r="Q27" s="132">
        <v>65</v>
      </c>
      <c r="R27" s="129">
        <v>6.3</v>
      </c>
    </row>
    <row r="28" spans="1:18" ht="23.1" customHeight="1">
      <c r="A28" s="120"/>
      <c r="B28" s="121"/>
      <c r="C28" s="132"/>
      <c r="D28" s="129"/>
      <c r="E28" s="132"/>
      <c r="F28" s="129"/>
      <c r="G28" s="132"/>
      <c r="H28" s="129"/>
      <c r="I28" s="132"/>
      <c r="J28" s="129"/>
      <c r="K28" s="132"/>
      <c r="L28" s="129"/>
      <c r="M28" s="132"/>
      <c r="N28" s="129"/>
      <c r="O28" s="132"/>
      <c r="P28" s="129"/>
      <c r="Q28" s="132"/>
      <c r="R28" s="129"/>
    </row>
    <row r="29" spans="1:18" ht="23.1" customHeight="1">
      <c r="A29" s="120">
        <v>2026</v>
      </c>
      <c r="B29" s="121" t="s">
        <v>158</v>
      </c>
      <c r="C29" s="132">
        <v>2924.8</v>
      </c>
      <c r="D29" s="129">
        <v>6</v>
      </c>
      <c r="E29" s="132">
        <v>125.7</v>
      </c>
      <c r="F29" s="129">
        <v>8.1999999999999993</v>
      </c>
      <c r="G29" s="132">
        <v>66.8</v>
      </c>
      <c r="H29" s="129">
        <v>4.5999999999999996</v>
      </c>
      <c r="I29" s="132">
        <v>59.5</v>
      </c>
      <c r="J29" s="129">
        <v>7</v>
      </c>
      <c r="K29" s="132">
        <v>113.7</v>
      </c>
      <c r="L29" s="129">
        <v>6.1</v>
      </c>
      <c r="M29" s="132">
        <v>1681.6</v>
      </c>
      <c r="N29" s="129">
        <v>6</v>
      </c>
      <c r="O29" s="132">
        <v>236.3</v>
      </c>
      <c r="P29" s="129">
        <v>3.9</v>
      </c>
      <c r="Q29" s="132">
        <v>64.099999999999994</v>
      </c>
      <c r="R29" s="129">
        <v>6.1</v>
      </c>
    </row>
    <row r="30" spans="1:18" ht="23.1" customHeight="1">
      <c r="A30" s="120">
        <v>2026</v>
      </c>
      <c r="B30" s="121" t="s">
        <v>159</v>
      </c>
      <c r="C30" s="132">
        <v>2912.4</v>
      </c>
      <c r="D30" s="129">
        <v>6</v>
      </c>
      <c r="E30" s="132">
        <v>122.3</v>
      </c>
      <c r="F30" s="129">
        <v>8.5</v>
      </c>
      <c r="G30" s="132">
        <v>66.400000000000006</v>
      </c>
      <c r="H30" s="129">
        <v>3.8</v>
      </c>
      <c r="I30" s="132">
        <v>59.9</v>
      </c>
      <c r="J30" s="129">
        <v>6.7</v>
      </c>
      <c r="K30" s="132">
        <v>115.1</v>
      </c>
      <c r="L30" s="129">
        <v>5.8</v>
      </c>
      <c r="M30" s="132">
        <v>1678.2</v>
      </c>
      <c r="N30" s="129">
        <v>6.1</v>
      </c>
      <c r="O30" s="132">
        <v>236.6</v>
      </c>
      <c r="P30" s="129">
        <v>4.4000000000000004</v>
      </c>
      <c r="Q30" s="132">
        <v>62.4</v>
      </c>
      <c r="R30" s="129">
        <v>7.2</v>
      </c>
    </row>
    <row r="31" spans="1:18" ht="23.1" customHeight="1">
      <c r="A31" s="120">
        <v>2026</v>
      </c>
      <c r="B31" s="121" t="s">
        <v>160</v>
      </c>
      <c r="C31" s="132">
        <v>2898.2</v>
      </c>
      <c r="D31" s="129">
        <v>6.6</v>
      </c>
      <c r="E31" s="132">
        <v>119.3</v>
      </c>
      <c r="F31" s="129">
        <v>8.9</v>
      </c>
      <c r="G31" s="132">
        <v>64</v>
      </c>
      <c r="H31" s="129">
        <v>5.2</v>
      </c>
      <c r="I31" s="132">
        <v>59.5</v>
      </c>
      <c r="J31" s="129">
        <v>5.7</v>
      </c>
      <c r="K31" s="132">
        <v>115</v>
      </c>
      <c r="L31" s="129">
        <v>6.2</v>
      </c>
      <c r="M31" s="132">
        <v>1674.3</v>
      </c>
      <c r="N31" s="129">
        <v>6.5</v>
      </c>
      <c r="O31" s="132">
        <v>235.5</v>
      </c>
      <c r="P31" s="129">
        <v>4.9000000000000004</v>
      </c>
      <c r="Q31" s="132">
        <v>60.5</v>
      </c>
      <c r="R31" s="129">
        <v>7.2</v>
      </c>
    </row>
    <row r="32" spans="1:18" ht="23.1" customHeight="1">
      <c r="A32" s="120">
        <v>2026</v>
      </c>
      <c r="B32" s="121" t="s">
        <v>161</v>
      </c>
      <c r="C32" s="132">
        <v>2898.3</v>
      </c>
      <c r="D32" s="129">
        <v>6.7</v>
      </c>
      <c r="E32" s="132">
        <v>119.2</v>
      </c>
      <c r="F32" s="129">
        <v>8.6999999999999993</v>
      </c>
      <c r="G32" s="132">
        <v>62.3</v>
      </c>
      <c r="H32" s="129">
        <v>5.9</v>
      </c>
      <c r="I32" s="132">
        <v>58.7</v>
      </c>
      <c r="J32" s="129">
        <v>7.1</v>
      </c>
      <c r="K32" s="132">
        <v>114.2</v>
      </c>
      <c r="L32" s="129">
        <v>6.9</v>
      </c>
      <c r="M32" s="132">
        <v>1675.3</v>
      </c>
      <c r="N32" s="129">
        <v>6.7</v>
      </c>
      <c r="O32" s="132">
        <v>233.3</v>
      </c>
      <c r="P32" s="129">
        <v>4.7</v>
      </c>
      <c r="Q32" s="132">
        <v>61.1</v>
      </c>
      <c r="R32" s="129">
        <v>7.3</v>
      </c>
    </row>
    <row r="33" spans="1:22" ht="23.1" customHeight="1">
      <c r="A33" s="120"/>
      <c r="B33" s="121"/>
      <c r="C33" s="132"/>
      <c r="D33" s="129"/>
      <c r="E33" s="132"/>
      <c r="F33" s="129"/>
      <c r="G33" s="132"/>
      <c r="H33" s="129"/>
      <c r="I33" s="132"/>
      <c r="J33" s="129"/>
      <c r="K33" s="132"/>
      <c r="L33" s="129"/>
      <c r="M33" s="132"/>
      <c r="N33" s="129"/>
      <c r="O33" s="132"/>
      <c r="P33" s="129"/>
      <c r="Q33" s="132"/>
      <c r="R33" s="129"/>
    </row>
    <row r="34" spans="1:22" ht="23.1" customHeight="1">
      <c r="A34" s="120"/>
      <c r="B34" s="121"/>
      <c r="C34" s="132"/>
      <c r="D34" s="129"/>
      <c r="E34" s="132"/>
      <c r="F34" s="129"/>
      <c r="G34" s="132"/>
      <c r="H34" s="129"/>
      <c r="I34" s="132"/>
      <c r="J34" s="129"/>
      <c r="K34" s="132"/>
      <c r="L34" s="129"/>
      <c r="M34" s="132"/>
      <c r="N34" s="129"/>
      <c r="O34" s="132"/>
      <c r="P34" s="129"/>
      <c r="Q34" s="132"/>
      <c r="R34" s="129"/>
    </row>
    <row r="35" spans="1:22" ht="23.1" customHeight="1">
      <c r="A35" s="120"/>
      <c r="B35" s="121"/>
      <c r="C35" s="132"/>
      <c r="D35" s="129"/>
      <c r="E35" s="132"/>
      <c r="F35" s="129"/>
      <c r="G35" s="132"/>
      <c r="H35" s="129"/>
      <c r="I35" s="132"/>
      <c r="J35" s="129"/>
      <c r="K35" s="132"/>
      <c r="L35" s="129"/>
      <c r="M35" s="132"/>
      <c r="N35" s="129"/>
      <c r="O35" s="132"/>
      <c r="P35" s="129"/>
      <c r="Q35" s="132"/>
      <c r="R35" s="129"/>
    </row>
    <row r="36" spans="1:22" ht="23.1" customHeight="1">
      <c r="A36" s="120"/>
      <c r="B36" s="121"/>
      <c r="C36" s="132"/>
      <c r="D36" s="129"/>
      <c r="E36" s="132"/>
      <c r="F36" s="129"/>
      <c r="G36" s="132"/>
      <c r="H36" s="129"/>
      <c r="I36" s="132"/>
      <c r="J36" s="129"/>
      <c r="K36" s="132"/>
      <c r="L36" s="129"/>
      <c r="M36" s="132"/>
      <c r="N36" s="129"/>
      <c r="O36" s="132"/>
      <c r="P36" s="129"/>
      <c r="Q36" s="132"/>
      <c r="R36" s="129"/>
    </row>
    <row r="37" spans="1:22" ht="23.1" customHeight="1">
      <c r="A37" s="120"/>
      <c r="B37" s="121"/>
      <c r="C37" s="132"/>
      <c r="D37" s="129"/>
      <c r="E37" s="132"/>
      <c r="F37" s="129"/>
      <c r="G37" s="132"/>
      <c r="H37" s="129"/>
      <c r="I37" s="132"/>
      <c r="J37" s="129"/>
      <c r="K37" s="132"/>
      <c r="L37" s="129"/>
      <c r="M37" s="132"/>
      <c r="N37" s="129"/>
      <c r="O37" s="132"/>
      <c r="P37" s="129"/>
      <c r="Q37" s="132"/>
      <c r="R37" s="129"/>
    </row>
    <row r="38" spans="1:22" ht="23.1" customHeight="1">
      <c r="A38" s="120"/>
      <c r="B38" s="121"/>
      <c r="C38" s="132"/>
      <c r="D38" s="129"/>
      <c r="E38" s="132"/>
      <c r="F38" s="129"/>
      <c r="G38" s="132"/>
      <c r="H38" s="129"/>
      <c r="I38" s="132"/>
      <c r="J38" s="129"/>
      <c r="K38" s="132"/>
      <c r="L38" s="129"/>
      <c r="M38" s="132"/>
      <c r="N38" s="129"/>
      <c r="O38" s="132"/>
      <c r="P38" s="129"/>
      <c r="Q38" s="132"/>
      <c r="R38" s="129"/>
    </row>
    <row r="39" spans="1:22" ht="23.1" customHeight="1">
      <c r="A39" s="120"/>
      <c r="B39" s="121"/>
      <c r="C39" s="132"/>
      <c r="D39" s="129"/>
      <c r="E39" s="132"/>
      <c r="F39" s="129"/>
      <c r="G39" s="132"/>
      <c r="H39" s="129"/>
      <c r="I39" s="132"/>
      <c r="J39" s="129"/>
      <c r="K39" s="132"/>
      <c r="L39" s="129"/>
      <c r="M39" s="132"/>
      <c r="N39" s="129"/>
      <c r="O39" s="132"/>
      <c r="P39" s="129"/>
      <c r="Q39" s="132"/>
      <c r="R39" s="129"/>
    </row>
    <row r="40" spans="1:22" ht="23.1" customHeight="1">
      <c r="A40" s="120"/>
      <c r="B40" s="121"/>
      <c r="C40" s="132"/>
      <c r="D40" s="129"/>
      <c r="E40" s="132"/>
      <c r="F40" s="129"/>
      <c r="G40" s="132"/>
      <c r="H40" s="129"/>
      <c r="I40" s="132"/>
      <c r="J40" s="129"/>
      <c r="K40" s="132"/>
      <c r="L40" s="129"/>
      <c r="M40" s="132"/>
      <c r="N40" s="129"/>
      <c r="O40" s="132"/>
      <c r="P40" s="129"/>
      <c r="Q40" s="132"/>
      <c r="R40" s="129"/>
    </row>
    <row r="41" spans="1:22" ht="23.1" customHeight="1">
      <c r="A41" s="109"/>
      <c r="B41" s="123"/>
      <c r="C41" s="110"/>
      <c r="D41" s="110"/>
      <c r="E41" s="110"/>
      <c r="F41" s="110"/>
      <c r="G41" s="110"/>
      <c r="H41" s="110"/>
      <c r="I41" s="110"/>
      <c r="J41" s="110"/>
      <c r="K41" s="110"/>
      <c r="L41" s="110"/>
      <c r="M41" s="110"/>
      <c r="N41" s="110"/>
      <c r="O41" s="110"/>
      <c r="P41" s="110"/>
      <c r="Q41" s="110"/>
      <c r="R41" s="122"/>
      <c r="S41" s="111"/>
      <c r="T41" s="111"/>
      <c r="U41" s="111"/>
      <c r="V41" s="111"/>
    </row>
    <row r="42" spans="1:22" ht="23.1" customHeight="1">
      <c r="A42" s="98" t="s">
        <v>81</v>
      </c>
      <c r="B42" s="111"/>
      <c r="C42" s="111"/>
      <c r="D42" s="111"/>
      <c r="E42" s="111"/>
      <c r="F42" s="111"/>
      <c r="G42" s="111"/>
      <c r="H42" s="111"/>
      <c r="I42" s="111"/>
      <c r="J42" s="111"/>
      <c r="K42" s="111"/>
      <c r="L42" s="111"/>
      <c r="M42" s="111"/>
      <c r="N42" s="111"/>
      <c r="O42" s="111"/>
      <c r="P42" s="111"/>
      <c r="Q42" s="111"/>
      <c r="R42" s="96"/>
    </row>
    <row r="43" spans="1:22" ht="23.1" customHeight="1">
      <c r="A43" s="91"/>
      <c r="B43" s="97"/>
      <c r="C43" s="97"/>
      <c r="D43" s="97"/>
      <c r="E43" s="97"/>
      <c r="F43" s="97"/>
      <c r="G43" s="97"/>
      <c r="H43" s="97"/>
      <c r="I43" s="97"/>
      <c r="J43" s="97"/>
      <c r="K43" s="97"/>
      <c r="L43" s="97"/>
      <c r="M43" s="97"/>
      <c r="N43" s="97"/>
      <c r="O43" s="97"/>
      <c r="P43" s="97"/>
      <c r="Q43" s="97"/>
      <c r="R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0">
    <mergeCell ref="A15:R15"/>
    <mergeCell ref="A1:R1"/>
    <mergeCell ref="C2:D3"/>
    <mergeCell ref="E2:F3"/>
    <mergeCell ref="G2:H3"/>
    <mergeCell ref="I2:J3"/>
    <mergeCell ref="K2:L3"/>
    <mergeCell ref="M2:N3"/>
    <mergeCell ref="O2:P3"/>
    <mergeCell ref="Q2:R3"/>
  </mergeCells>
  <pageMargins left="3.937007874015748E-2" right="3.937007874015748E-2" top="3.937007874015748E-2" bottom="3.937007874015748E-2" header="3.937007874015748E-2" footer="3.937007874015748E-2"/>
  <pageSetup paperSize="5" scale="6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43"/>
  <sheetViews>
    <sheetView view="pageBreakPreview" zoomScale="60" zoomScaleNormal="60" workbookViewId="0">
      <pane xSplit="2" ySplit="4" topLeftCell="C5" activePane="bottomRight" state="frozen"/>
      <selection activeCell="C20" sqref="C20"/>
      <selection pane="topRight" activeCell="C20" sqref="C20"/>
      <selection pane="bottomLeft" activeCell="C20" sqref="C20"/>
      <selection pane="bottomRight" activeCell="C20" sqref="C20"/>
    </sheetView>
  </sheetViews>
  <sheetFormatPr defaultColWidth="11.44140625" defaultRowHeight="14.4"/>
  <cols>
    <col min="3" max="10" width="16.88671875" customWidth="1"/>
    <col min="11" max="12" width="16.33203125" customWidth="1"/>
    <col min="13" max="18" width="16.88671875" customWidth="1"/>
  </cols>
  <sheetData>
    <row r="1" spans="1:18" ht="26.1" customHeight="1">
      <c r="A1" s="148" t="str">
        <f ca="1" xml:space="preserve"> "BRITISH COLUMBIA -  EMPLOYMENT AND UNEMPLOYMENT RATE BY ECONOMIC REGION - 3-MONTH MOVING AVERAGE - " &amp; TEXT(EDATE(TODAY(),-1),"MMMM YYYY")</f>
        <v>BRITISH COLUMBIA -  EMPLOYMENT AND UNEMPLOYMENT RATE BY ECONOMIC REGION - 3-MONTH MOVING AVERAGE - April 2026</v>
      </c>
      <c r="B1" s="149"/>
      <c r="C1" s="149"/>
      <c r="D1" s="149"/>
      <c r="E1" s="149"/>
      <c r="F1" s="149"/>
      <c r="G1" s="149"/>
      <c r="H1" s="149"/>
      <c r="I1" s="149"/>
      <c r="J1" s="149"/>
      <c r="K1" s="149"/>
      <c r="L1" s="149"/>
      <c r="M1" s="149"/>
      <c r="N1" s="149"/>
      <c r="O1" s="149"/>
      <c r="P1" s="149"/>
      <c r="Q1" s="149"/>
      <c r="R1" s="150"/>
    </row>
    <row r="2" spans="1:18" ht="23.1" customHeight="1">
      <c r="A2" s="98"/>
      <c r="B2" s="111"/>
      <c r="C2" s="183" t="s">
        <v>4</v>
      </c>
      <c r="D2" s="183"/>
      <c r="E2" s="183" t="s">
        <v>5</v>
      </c>
      <c r="F2" s="183"/>
      <c r="G2" s="183" t="s">
        <v>6</v>
      </c>
      <c r="H2" s="183"/>
      <c r="I2" s="183" t="s">
        <v>7</v>
      </c>
      <c r="J2" s="183"/>
      <c r="K2" s="183" t="s">
        <v>0</v>
      </c>
      <c r="L2" s="183"/>
      <c r="M2" s="183" t="s">
        <v>1</v>
      </c>
      <c r="N2" s="183"/>
      <c r="O2" s="183" t="s">
        <v>8</v>
      </c>
      <c r="P2" s="183"/>
      <c r="Q2" s="183" t="s">
        <v>2</v>
      </c>
      <c r="R2" s="183"/>
    </row>
    <row r="3" spans="1:18" ht="23.1" customHeight="1">
      <c r="A3" s="98"/>
      <c r="B3" s="111"/>
      <c r="C3" s="183"/>
      <c r="D3" s="183"/>
      <c r="E3" s="183"/>
      <c r="F3" s="183"/>
      <c r="G3" s="183"/>
      <c r="H3" s="183"/>
      <c r="I3" s="183"/>
      <c r="J3" s="183"/>
      <c r="K3" s="183"/>
      <c r="L3" s="183"/>
      <c r="M3" s="183"/>
      <c r="N3" s="183"/>
      <c r="O3" s="183"/>
      <c r="P3" s="183"/>
      <c r="Q3" s="183"/>
      <c r="R3" s="183"/>
    </row>
    <row r="4" spans="1:18" ht="24" customHeight="1">
      <c r="A4" s="98"/>
      <c r="B4" s="111"/>
      <c r="C4" s="134" t="s">
        <v>3</v>
      </c>
      <c r="D4" s="134" t="s">
        <v>86</v>
      </c>
      <c r="E4" s="134" t="s">
        <v>3</v>
      </c>
      <c r="F4" s="134" t="s">
        <v>86</v>
      </c>
      <c r="G4" s="134" t="s">
        <v>3</v>
      </c>
      <c r="H4" s="134" t="s">
        <v>86</v>
      </c>
      <c r="I4" s="134" t="s">
        <v>3</v>
      </c>
      <c r="J4" s="134" t="s">
        <v>86</v>
      </c>
      <c r="K4" s="134" t="s">
        <v>3</v>
      </c>
      <c r="L4" s="134" t="s">
        <v>86</v>
      </c>
      <c r="M4" s="134" t="s">
        <v>3</v>
      </c>
      <c r="N4" s="134" t="s">
        <v>86</v>
      </c>
      <c r="O4" s="134" t="s">
        <v>3</v>
      </c>
      <c r="P4" s="134" t="s">
        <v>86</v>
      </c>
      <c r="Q4" s="134" t="s">
        <v>3</v>
      </c>
      <c r="R4" s="134" t="s">
        <v>86</v>
      </c>
    </row>
    <row r="5" spans="1:18" ht="23.1" customHeight="1">
      <c r="A5" s="98"/>
      <c r="B5" s="111">
        <v>2016</v>
      </c>
      <c r="C5" s="131">
        <v>2464.6999999999998</v>
      </c>
      <c r="D5" s="128">
        <v>6.1</v>
      </c>
      <c r="E5" s="131">
        <v>386.7</v>
      </c>
      <c r="F5" s="128">
        <v>5.8</v>
      </c>
      <c r="G5" s="131">
        <v>1577</v>
      </c>
      <c r="H5" s="128">
        <v>5.6</v>
      </c>
      <c r="I5" s="131">
        <v>265.39999999999998</v>
      </c>
      <c r="J5" s="128">
        <v>7.8</v>
      </c>
      <c r="K5" s="131">
        <v>72.400000000000006</v>
      </c>
      <c r="L5" s="128">
        <v>8.5</v>
      </c>
      <c r="M5" s="131">
        <v>81.8</v>
      </c>
      <c r="N5" s="128">
        <v>7.6</v>
      </c>
      <c r="O5" s="131">
        <v>43.4</v>
      </c>
      <c r="P5" s="128">
        <v>7.7</v>
      </c>
      <c r="Q5" s="131">
        <v>38</v>
      </c>
      <c r="R5" s="128">
        <v>10</v>
      </c>
    </row>
    <row r="6" spans="1:18" ht="23.1" customHeight="1">
      <c r="A6" s="98"/>
      <c r="B6" s="111">
        <v>2017</v>
      </c>
      <c r="C6" s="132">
        <v>2562.9</v>
      </c>
      <c r="D6" s="129">
        <v>5.3</v>
      </c>
      <c r="E6" s="132">
        <v>409.5</v>
      </c>
      <c r="F6" s="129">
        <v>5.0999999999999996</v>
      </c>
      <c r="G6" s="132">
        <v>1632.9</v>
      </c>
      <c r="H6" s="129">
        <v>4.7</v>
      </c>
      <c r="I6" s="132">
        <v>277.2</v>
      </c>
      <c r="J6" s="129">
        <v>7.5</v>
      </c>
      <c r="K6" s="132">
        <v>78.7</v>
      </c>
      <c r="L6" s="129">
        <v>7.7</v>
      </c>
      <c r="M6" s="132">
        <v>84.5</v>
      </c>
      <c r="N6" s="129">
        <v>7.7</v>
      </c>
      <c r="O6" s="132">
        <v>43.2</v>
      </c>
      <c r="P6" s="129">
        <v>6.1</v>
      </c>
      <c r="Q6" s="132">
        <v>36.799999999999997</v>
      </c>
      <c r="R6" s="129">
        <v>6.8</v>
      </c>
    </row>
    <row r="7" spans="1:18" ht="23.1" customHeight="1">
      <c r="A7" s="98"/>
      <c r="B7" s="111">
        <v>2018</v>
      </c>
      <c r="C7" s="132">
        <v>2609.9</v>
      </c>
      <c r="D7" s="129">
        <v>4.5999999999999996</v>
      </c>
      <c r="E7" s="132">
        <v>423</v>
      </c>
      <c r="F7" s="129">
        <v>4.8</v>
      </c>
      <c r="G7" s="132">
        <v>1663.9</v>
      </c>
      <c r="H7" s="129">
        <v>4.0999999999999996</v>
      </c>
      <c r="I7" s="132">
        <v>276.60000000000002</v>
      </c>
      <c r="J7" s="129">
        <v>6.4</v>
      </c>
      <c r="K7" s="132">
        <v>78.8</v>
      </c>
      <c r="L7" s="129">
        <v>5.9</v>
      </c>
      <c r="M7" s="132">
        <v>85.2</v>
      </c>
      <c r="N7" s="129">
        <v>5.9</v>
      </c>
      <c r="O7" s="132">
        <v>44.1</v>
      </c>
      <c r="P7" s="129">
        <v>6.4</v>
      </c>
      <c r="Q7" s="132">
        <v>38.4</v>
      </c>
      <c r="R7" s="129">
        <v>6.1</v>
      </c>
    </row>
    <row r="8" spans="1:18" ht="23.1" customHeight="1">
      <c r="A8" s="98"/>
      <c r="B8" s="111">
        <v>2019</v>
      </c>
      <c r="C8" s="132">
        <v>2681.1</v>
      </c>
      <c r="D8" s="129">
        <v>4.8</v>
      </c>
      <c r="E8" s="132">
        <v>415.7</v>
      </c>
      <c r="F8" s="129">
        <v>4.4000000000000004</v>
      </c>
      <c r="G8" s="132">
        <v>1716.4</v>
      </c>
      <c r="H8" s="129">
        <v>4.7</v>
      </c>
      <c r="I8" s="132">
        <v>299.10000000000002</v>
      </c>
      <c r="J8" s="129">
        <v>5.2</v>
      </c>
      <c r="K8" s="132">
        <v>81.8</v>
      </c>
      <c r="L8" s="129">
        <v>5.2</v>
      </c>
      <c r="M8" s="132">
        <v>85.9</v>
      </c>
      <c r="N8" s="129">
        <v>6.6</v>
      </c>
      <c r="O8" s="132">
        <v>44.2</v>
      </c>
      <c r="P8" s="129">
        <v>4.5</v>
      </c>
      <c r="Q8" s="132">
        <v>38</v>
      </c>
      <c r="R8" s="129">
        <v>6.4</v>
      </c>
    </row>
    <row r="9" spans="1:18" ht="23.1" customHeight="1">
      <c r="A9" s="98"/>
      <c r="B9" s="111">
        <v>2020</v>
      </c>
      <c r="C9" s="132">
        <v>2527.3000000000002</v>
      </c>
      <c r="D9" s="129">
        <v>9.1</v>
      </c>
      <c r="E9" s="132">
        <v>401</v>
      </c>
      <c r="F9" s="129">
        <v>8.9</v>
      </c>
      <c r="G9" s="132">
        <v>1599.4</v>
      </c>
      <c r="H9" s="129">
        <v>9.1999999999999993</v>
      </c>
      <c r="I9" s="132">
        <v>289.10000000000002</v>
      </c>
      <c r="J9" s="129">
        <v>8.6999999999999993</v>
      </c>
      <c r="K9" s="132">
        <v>78.900000000000006</v>
      </c>
      <c r="L9" s="129">
        <v>9.8000000000000007</v>
      </c>
      <c r="M9" s="132">
        <v>81.2</v>
      </c>
      <c r="N9" s="129">
        <v>10.3</v>
      </c>
      <c r="O9" s="132">
        <v>40.6</v>
      </c>
      <c r="P9" s="129">
        <v>8.6</v>
      </c>
      <c r="Q9" s="132">
        <v>37</v>
      </c>
      <c r="R9" s="129">
        <v>7</v>
      </c>
    </row>
    <row r="10" spans="1:18" ht="23.1" customHeight="1">
      <c r="A10" s="98"/>
      <c r="B10" s="111">
        <v>2021</v>
      </c>
      <c r="C10" s="132">
        <v>2683.9</v>
      </c>
      <c r="D10" s="129">
        <v>6.6</v>
      </c>
      <c r="E10" s="132">
        <v>418.2</v>
      </c>
      <c r="F10" s="129">
        <v>5.9</v>
      </c>
      <c r="G10" s="132">
        <v>1724.1</v>
      </c>
      <c r="H10" s="129">
        <v>6.8</v>
      </c>
      <c r="I10" s="132">
        <v>295.60000000000002</v>
      </c>
      <c r="J10" s="129">
        <v>6.4</v>
      </c>
      <c r="K10" s="132">
        <v>81.7</v>
      </c>
      <c r="L10" s="129">
        <v>6</v>
      </c>
      <c r="M10" s="132">
        <v>84.8</v>
      </c>
      <c r="N10" s="129">
        <v>6.4</v>
      </c>
      <c r="O10" s="132">
        <v>43.3</v>
      </c>
      <c r="P10" s="129">
        <v>7.5</v>
      </c>
      <c r="Q10" s="132">
        <v>36.4</v>
      </c>
      <c r="R10" s="129">
        <v>4.2</v>
      </c>
    </row>
    <row r="11" spans="1:18" ht="23.1" customHeight="1">
      <c r="A11" s="98"/>
      <c r="B11" s="111">
        <v>2022</v>
      </c>
      <c r="C11" s="132">
        <v>2775.7</v>
      </c>
      <c r="D11" s="129">
        <v>4.5999999999999996</v>
      </c>
      <c r="E11" s="132">
        <v>438.6</v>
      </c>
      <c r="F11" s="129">
        <v>4.0999999999999996</v>
      </c>
      <c r="G11" s="132">
        <v>1783.7</v>
      </c>
      <c r="H11" s="129">
        <v>4.7</v>
      </c>
      <c r="I11" s="132">
        <v>307.3</v>
      </c>
      <c r="J11" s="129">
        <v>5.4</v>
      </c>
      <c r="K11" s="132">
        <v>82.4</v>
      </c>
      <c r="L11" s="129">
        <v>4.4000000000000004</v>
      </c>
      <c r="M11" s="132">
        <v>86</v>
      </c>
      <c r="N11" s="129">
        <v>5.0999999999999996</v>
      </c>
      <c r="O11" s="132">
        <v>41.9</v>
      </c>
      <c r="P11" s="129">
        <v>4.5999999999999996</v>
      </c>
      <c r="Q11" s="132">
        <v>35.799999999999997</v>
      </c>
      <c r="R11" s="129" t="s">
        <v>170</v>
      </c>
    </row>
    <row r="12" spans="1:18" ht="23.1" customHeight="1">
      <c r="A12" s="98"/>
      <c r="B12" s="111">
        <v>2023</v>
      </c>
      <c r="C12" s="132">
        <v>2847.9</v>
      </c>
      <c r="D12" s="129">
        <v>5.2</v>
      </c>
      <c r="E12" s="132">
        <v>446</v>
      </c>
      <c r="F12" s="129">
        <v>4.2</v>
      </c>
      <c r="G12" s="132">
        <v>1849.2</v>
      </c>
      <c r="H12" s="129">
        <v>5.5</v>
      </c>
      <c r="I12" s="132">
        <v>308.3</v>
      </c>
      <c r="J12" s="129">
        <v>4.2</v>
      </c>
      <c r="K12" s="132">
        <v>83.9</v>
      </c>
      <c r="L12" s="129">
        <v>5.3</v>
      </c>
      <c r="M12" s="132">
        <v>82.2</v>
      </c>
      <c r="N12" s="129">
        <v>6.9</v>
      </c>
      <c r="O12" s="132">
        <v>43.6</v>
      </c>
      <c r="P12" s="129">
        <v>6.4</v>
      </c>
      <c r="Q12" s="132">
        <v>34.799999999999997</v>
      </c>
      <c r="R12" s="129">
        <v>4.9000000000000004</v>
      </c>
    </row>
    <row r="13" spans="1:18" ht="23.1" customHeight="1">
      <c r="A13" s="98"/>
      <c r="B13" s="111">
        <v>2024</v>
      </c>
      <c r="C13" s="132">
        <v>2914</v>
      </c>
      <c r="D13" s="129">
        <v>5.6</v>
      </c>
      <c r="E13" s="132">
        <v>469.2</v>
      </c>
      <c r="F13" s="129">
        <v>4.3</v>
      </c>
      <c r="G13" s="132">
        <v>1891.1</v>
      </c>
      <c r="H13" s="129">
        <v>5.9</v>
      </c>
      <c r="I13" s="132">
        <v>302.2</v>
      </c>
      <c r="J13" s="129">
        <v>5.5</v>
      </c>
      <c r="K13" s="132">
        <v>86.6</v>
      </c>
      <c r="L13" s="129">
        <v>5.6</v>
      </c>
      <c r="M13" s="132">
        <v>83.6</v>
      </c>
      <c r="N13" s="129">
        <v>5.5</v>
      </c>
      <c r="O13" s="132">
        <v>45.7</v>
      </c>
      <c r="P13" s="129">
        <v>6.2</v>
      </c>
      <c r="Q13" s="132">
        <v>35.4</v>
      </c>
      <c r="R13" s="129">
        <v>5.9</v>
      </c>
    </row>
    <row r="14" spans="1:18" ht="23.1" customHeight="1">
      <c r="A14" s="98"/>
      <c r="B14" s="111">
        <v>2025</v>
      </c>
      <c r="C14" s="133">
        <v>2946.2</v>
      </c>
      <c r="D14" s="130">
        <v>6.2</v>
      </c>
      <c r="E14" s="133">
        <v>471.8</v>
      </c>
      <c r="F14" s="130">
        <v>5.0999999999999996</v>
      </c>
      <c r="G14" s="133">
        <v>1923.3</v>
      </c>
      <c r="H14" s="130">
        <v>6.3</v>
      </c>
      <c r="I14" s="133">
        <v>310.60000000000002</v>
      </c>
      <c r="J14" s="130">
        <v>6.4</v>
      </c>
      <c r="K14" s="133">
        <v>84.1</v>
      </c>
      <c r="L14" s="130">
        <v>6.1</v>
      </c>
      <c r="M14" s="133">
        <v>78.7</v>
      </c>
      <c r="N14" s="130">
        <v>7.5</v>
      </c>
      <c r="O14" s="133">
        <v>41.1</v>
      </c>
      <c r="P14" s="130">
        <v>6.6</v>
      </c>
      <c r="Q14" s="133">
        <v>36.6</v>
      </c>
      <c r="R14" s="130">
        <v>7.6</v>
      </c>
    </row>
    <row r="15" spans="1:18" ht="23.1" customHeight="1">
      <c r="A15" s="166" t="s">
        <v>44</v>
      </c>
      <c r="B15" s="167"/>
      <c r="C15" s="167"/>
      <c r="D15" s="167"/>
      <c r="E15" s="167"/>
      <c r="F15" s="167"/>
      <c r="G15" s="167"/>
      <c r="H15" s="167"/>
      <c r="I15" s="167"/>
      <c r="J15" s="167"/>
      <c r="K15" s="167"/>
      <c r="L15" s="167"/>
      <c r="M15" s="167"/>
      <c r="N15" s="167"/>
      <c r="O15" s="167"/>
      <c r="P15" s="167"/>
      <c r="Q15" s="167"/>
      <c r="R15" s="168"/>
    </row>
    <row r="16" spans="1:18" ht="23.1" customHeight="1">
      <c r="A16" s="135">
        <v>2025</v>
      </c>
      <c r="B16" s="123" t="s">
        <v>158</v>
      </c>
      <c r="C16" s="131">
        <v>2907.3</v>
      </c>
      <c r="D16" s="128">
        <v>5.7</v>
      </c>
      <c r="E16" s="131">
        <v>469.4</v>
      </c>
      <c r="F16" s="128">
        <v>4.3</v>
      </c>
      <c r="G16" s="131">
        <v>1896</v>
      </c>
      <c r="H16" s="128">
        <v>6.2</v>
      </c>
      <c r="I16" s="131">
        <v>299.8</v>
      </c>
      <c r="J16" s="128">
        <v>5.2</v>
      </c>
      <c r="K16" s="131">
        <v>82.5</v>
      </c>
      <c r="L16" s="128">
        <v>3.8</v>
      </c>
      <c r="M16" s="131">
        <v>80.5</v>
      </c>
      <c r="N16" s="128">
        <v>7.2</v>
      </c>
      <c r="O16" s="131">
        <v>43.4</v>
      </c>
      <c r="P16" s="128">
        <v>4</v>
      </c>
      <c r="Q16" s="131">
        <v>35.799999999999997</v>
      </c>
      <c r="R16" s="128">
        <v>6.3</v>
      </c>
    </row>
    <row r="17" spans="1:18" ht="23.1" customHeight="1">
      <c r="A17" s="120">
        <v>2025</v>
      </c>
      <c r="B17" s="121" t="s">
        <v>159</v>
      </c>
      <c r="C17" s="132">
        <v>2911.9</v>
      </c>
      <c r="D17" s="129">
        <v>5.9</v>
      </c>
      <c r="E17" s="132">
        <v>471.1</v>
      </c>
      <c r="F17" s="129">
        <v>4.3</v>
      </c>
      <c r="G17" s="132">
        <v>1907.3</v>
      </c>
      <c r="H17" s="129">
        <v>6.3</v>
      </c>
      <c r="I17" s="132">
        <v>294.3</v>
      </c>
      <c r="J17" s="129">
        <v>5.7</v>
      </c>
      <c r="K17" s="132">
        <v>80</v>
      </c>
      <c r="L17" s="129">
        <v>4.4000000000000004</v>
      </c>
      <c r="M17" s="132">
        <v>80.3</v>
      </c>
      <c r="N17" s="129">
        <v>7.3</v>
      </c>
      <c r="O17" s="132">
        <v>42.5</v>
      </c>
      <c r="P17" s="129">
        <v>4.3</v>
      </c>
      <c r="Q17" s="132">
        <v>36.4</v>
      </c>
      <c r="R17" s="129">
        <v>6.2</v>
      </c>
    </row>
    <row r="18" spans="1:18" ht="23.1" customHeight="1">
      <c r="A18" s="120">
        <v>2025</v>
      </c>
      <c r="B18" s="121" t="s">
        <v>160</v>
      </c>
      <c r="C18" s="132">
        <v>2920.1</v>
      </c>
      <c r="D18" s="129">
        <v>6.2</v>
      </c>
      <c r="E18" s="132">
        <v>467.1</v>
      </c>
      <c r="F18" s="129">
        <v>4.8</v>
      </c>
      <c r="G18" s="132">
        <v>1924.3</v>
      </c>
      <c r="H18" s="129">
        <v>6.5</v>
      </c>
      <c r="I18" s="132">
        <v>289.2</v>
      </c>
      <c r="J18" s="129">
        <v>6.1</v>
      </c>
      <c r="K18" s="132">
        <v>80.7</v>
      </c>
      <c r="L18" s="129">
        <v>5.7</v>
      </c>
      <c r="M18" s="132">
        <v>79.400000000000006</v>
      </c>
      <c r="N18" s="129">
        <v>7.1</v>
      </c>
      <c r="O18" s="132">
        <v>42.7</v>
      </c>
      <c r="P18" s="129">
        <v>4.7</v>
      </c>
      <c r="Q18" s="132">
        <v>36.799999999999997</v>
      </c>
      <c r="R18" s="129">
        <v>7.8</v>
      </c>
    </row>
    <row r="19" spans="1:18" ht="23.1" customHeight="1">
      <c r="A19" s="120">
        <v>2025</v>
      </c>
      <c r="B19" s="121" t="s">
        <v>161</v>
      </c>
      <c r="C19" s="132">
        <v>2935.8</v>
      </c>
      <c r="D19" s="129">
        <v>6.1</v>
      </c>
      <c r="E19" s="132">
        <v>469.3</v>
      </c>
      <c r="F19" s="129">
        <v>4.9000000000000004</v>
      </c>
      <c r="G19" s="132">
        <v>1934.9</v>
      </c>
      <c r="H19" s="129">
        <v>6.2</v>
      </c>
      <c r="I19" s="132">
        <v>291.89999999999998</v>
      </c>
      <c r="J19" s="129">
        <v>6.4</v>
      </c>
      <c r="K19" s="132">
        <v>82.6</v>
      </c>
      <c r="L19" s="129">
        <v>6.3</v>
      </c>
      <c r="M19" s="132">
        <v>78.2</v>
      </c>
      <c r="N19" s="129">
        <v>7.1</v>
      </c>
      <c r="O19" s="132">
        <v>42.2</v>
      </c>
      <c r="P19" s="129">
        <v>6.8</v>
      </c>
      <c r="Q19" s="132">
        <v>36.700000000000003</v>
      </c>
      <c r="R19" s="129">
        <v>8.3000000000000007</v>
      </c>
    </row>
    <row r="20" spans="1:18" ht="23.1" customHeight="1">
      <c r="A20" s="120">
        <v>2025</v>
      </c>
      <c r="B20" s="121" t="s">
        <v>162</v>
      </c>
      <c r="C20" s="132">
        <v>2955.9</v>
      </c>
      <c r="D20" s="129">
        <v>6.3</v>
      </c>
      <c r="E20" s="132">
        <v>472.3</v>
      </c>
      <c r="F20" s="129">
        <v>5.4</v>
      </c>
      <c r="G20" s="132">
        <v>1941.8</v>
      </c>
      <c r="H20" s="129">
        <v>6.4</v>
      </c>
      <c r="I20" s="132">
        <v>300.39999999999998</v>
      </c>
      <c r="J20" s="129">
        <v>6.8</v>
      </c>
      <c r="K20" s="132">
        <v>84.3</v>
      </c>
      <c r="L20" s="129">
        <v>6.7</v>
      </c>
      <c r="M20" s="132">
        <v>78.400000000000006</v>
      </c>
      <c r="N20" s="129">
        <v>6.9</v>
      </c>
      <c r="O20" s="132">
        <v>42.2</v>
      </c>
      <c r="P20" s="129">
        <v>6.6</v>
      </c>
      <c r="Q20" s="132">
        <v>36.5</v>
      </c>
      <c r="R20" s="129">
        <v>8.5</v>
      </c>
    </row>
    <row r="21" spans="1:18" ht="23.1" customHeight="1">
      <c r="A21" s="120">
        <v>2025</v>
      </c>
      <c r="B21" s="121" t="s">
        <v>163</v>
      </c>
      <c r="C21" s="132">
        <v>2977.7</v>
      </c>
      <c r="D21" s="129">
        <v>6.1</v>
      </c>
      <c r="E21" s="132">
        <v>478</v>
      </c>
      <c r="F21" s="129">
        <v>5.4</v>
      </c>
      <c r="G21" s="132">
        <v>1949.7</v>
      </c>
      <c r="H21" s="129">
        <v>6.3</v>
      </c>
      <c r="I21" s="132">
        <v>308.39999999999998</v>
      </c>
      <c r="J21" s="129">
        <v>5.9</v>
      </c>
      <c r="K21" s="132">
        <v>84.7</v>
      </c>
      <c r="L21" s="129">
        <v>6.3</v>
      </c>
      <c r="M21" s="132">
        <v>77.599999999999994</v>
      </c>
      <c r="N21" s="129">
        <v>6.1</v>
      </c>
      <c r="O21" s="132">
        <v>42.3</v>
      </c>
      <c r="P21" s="129">
        <v>6.4</v>
      </c>
      <c r="Q21" s="132">
        <v>37</v>
      </c>
      <c r="R21" s="129">
        <v>7.3</v>
      </c>
    </row>
    <row r="22" spans="1:18" ht="23.1" customHeight="1">
      <c r="A22" s="120">
        <v>2025</v>
      </c>
      <c r="B22" s="121" t="s">
        <v>164</v>
      </c>
      <c r="C22" s="132">
        <v>2982.4</v>
      </c>
      <c r="D22" s="129">
        <v>6.2</v>
      </c>
      <c r="E22" s="132">
        <v>477.4</v>
      </c>
      <c r="F22" s="129">
        <v>5.9</v>
      </c>
      <c r="G22" s="132">
        <v>1947.9</v>
      </c>
      <c r="H22" s="129">
        <v>6.4</v>
      </c>
      <c r="I22" s="132">
        <v>314.39999999999998</v>
      </c>
      <c r="J22" s="129">
        <v>5.4</v>
      </c>
      <c r="K22" s="132">
        <v>85.4</v>
      </c>
      <c r="L22" s="129">
        <v>5.9</v>
      </c>
      <c r="M22" s="132">
        <v>77.8</v>
      </c>
      <c r="N22" s="129">
        <v>5.4</v>
      </c>
      <c r="O22" s="132">
        <v>42.2</v>
      </c>
      <c r="P22" s="129">
        <v>5.6</v>
      </c>
      <c r="Q22" s="132">
        <v>37.4</v>
      </c>
      <c r="R22" s="129">
        <v>7</v>
      </c>
    </row>
    <row r="23" spans="1:18" ht="23.1" customHeight="1">
      <c r="A23" s="120">
        <v>2025</v>
      </c>
      <c r="B23" s="121" t="s">
        <v>165</v>
      </c>
      <c r="C23" s="132">
        <v>2968.5</v>
      </c>
      <c r="D23" s="129">
        <v>6.3</v>
      </c>
      <c r="E23" s="132">
        <v>473.5</v>
      </c>
      <c r="F23" s="129">
        <v>6</v>
      </c>
      <c r="G23" s="132">
        <v>1928.1</v>
      </c>
      <c r="H23" s="129">
        <v>6.6</v>
      </c>
      <c r="I23" s="132">
        <v>322.89999999999998</v>
      </c>
      <c r="J23" s="129">
        <v>5.0999999999999996</v>
      </c>
      <c r="K23" s="132">
        <v>89.1</v>
      </c>
      <c r="L23" s="129">
        <v>5.8</v>
      </c>
      <c r="M23" s="132">
        <v>76.5</v>
      </c>
      <c r="N23" s="129">
        <v>7.2</v>
      </c>
      <c r="O23" s="132">
        <v>41.4</v>
      </c>
      <c r="P23" s="129">
        <v>5.9</v>
      </c>
      <c r="Q23" s="132">
        <v>36.799999999999997</v>
      </c>
      <c r="R23" s="129">
        <v>8.1999999999999993</v>
      </c>
    </row>
    <row r="24" spans="1:18" ht="23.1" customHeight="1">
      <c r="A24" s="120">
        <v>2025</v>
      </c>
      <c r="B24" s="121" t="s">
        <v>166</v>
      </c>
      <c r="C24" s="132">
        <v>2949</v>
      </c>
      <c r="D24" s="129">
        <v>6.5</v>
      </c>
      <c r="E24" s="132">
        <v>472.5</v>
      </c>
      <c r="F24" s="129">
        <v>5.6</v>
      </c>
      <c r="G24" s="132">
        <v>1907.9</v>
      </c>
      <c r="H24" s="129">
        <v>6.7</v>
      </c>
      <c r="I24" s="132">
        <v>325.89999999999998</v>
      </c>
      <c r="J24" s="129">
        <v>6</v>
      </c>
      <c r="K24" s="132">
        <v>89.1</v>
      </c>
      <c r="L24" s="129">
        <v>6</v>
      </c>
      <c r="M24" s="132">
        <v>76.599999999999994</v>
      </c>
      <c r="N24" s="129">
        <v>8.6999999999999993</v>
      </c>
      <c r="O24" s="132">
        <v>40.5</v>
      </c>
      <c r="P24" s="129">
        <v>6.7</v>
      </c>
      <c r="Q24" s="132">
        <v>36.5</v>
      </c>
      <c r="R24" s="129">
        <v>8.1</v>
      </c>
    </row>
    <row r="25" spans="1:18" ht="23.1" customHeight="1">
      <c r="A25" s="120">
        <v>2025</v>
      </c>
      <c r="B25" s="121" t="s">
        <v>167</v>
      </c>
      <c r="C25" s="132">
        <v>2942</v>
      </c>
      <c r="D25" s="129">
        <v>6.5</v>
      </c>
      <c r="E25" s="132">
        <v>472.2</v>
      </c>
      <c r="F25" s="129">
        <v>5.3</v>
      </c>
      <c r="G25" s="132">
        <v>1902.8</v>
      </c>
      <c r="H25" s="129">
        <v>6.6</v>
      </c>
      <c r="I25" s="132">
        <v>325.5</v>
      </c>
      <c r="J25" s="129">
        <v>7.3</v>
      </c>
      <c r="K25" s="132">
        <v>87.3</v>
      </c>
      <c r="L25" s="129">
        <v>6.3</v>
      </c>
      <c r="M25" s="132">
        <v>77.5</v>
      </c>
      <c r="N25" s="129">
        <v>9.3000000000000007</v>
      </c>
      <c r="O25" s="132">
        <v>40.299999999999997</v>
      </c>
      <c r="P25" s="129">
        <v>6.7</v>
      </c>
      <c r="Q25" s="132">
        <v>36.4</v>
      </c>
      <c r="R25" s="129">
        <v>7.6</v>
      </c>
    </row>
    <row r="26" spans="1:18" ht="23.1" customHeight="1">
      <c r="A26" s="120">
        <v>2025</v>
      </c>
      <c r="B26" s="121" t="s">
        <v>168</v>
      </c>
      <c r="C26" s="132">
        <v>2942.2</v>
      </c>
      <c r="D26" s="129">
        <v>6.1</v>
      </c>
      <c r="E26" s="132">
        <v>473.3</v>
      </c>
      <c r="F26" s="129">
        <v>4.5</v>
      </c>
      <c r="G26" s="132">
        <v>1911</v>
      </c>
      <c r="H26" s="129">
        <v>6</v>
      </c>
      <c r="I26" s="132">
        <v>320.60000000000002</v>
      </c>
      <c r="J26" s="129">
        <v>8.1</v>
      </c>
      <c r="K26" s="132">
        <v>82</v>
      </c>
      <c r="L26" s="129">
        <v>6.8</v>
      </c>
      <c r="M26" s="132">
        <v>78.8</v>
      </c>
      <c r="N26" s="129">
        <v>8.3000000000000007</v>
      </c>
      <c r="O26" s="132">
        <v>39.9</v>
      </c>
      <c r="P26" s="129">
        <v>7.4</v>
      </c>
      <c r="Q26" s="132">
        <v>36.700000000000003</v>
      </c>
      <c r="R26" s="129">
        <v>6.4</v>
      </c>
    </row>
    <row r="27" spans="1:18" ht="23.1" customHeight="1">
      <c r="A27" s="120">
        <v>2025</v>
      </c>
      <c r="B27" s="121" t="s">
        <v>169</v>
      </c>
      <c r="C27" s="132">
        <v>2938.1</v>
      </c>
      <c r="D27" s="129">
        <v>6</v>
      </c>
      <c r="E27" s="132">
        <v>469.6</v>
      </c>
      <c r="F27" s="129">
        <v>4.5</v>
      </c>
      <c r="G27" s="132">
        <v>1911.5</v>
      </c>
      <c r="H27" s="129">
        <v>5.9</v>
      </c>
      <c r="I27" s="132">
        <v>318.89999999999998</v>
      </c>
      <c r="J27" s="129">
        <v>7.4</v>
      </c>
      <c r="K27" s="132">
        <v>81.8</v>
      </c>
      <c r="L27" s="129">
        <v>6.3</v>
      </c>
      <c r="M27" s="132">
        <v>81.2</v>
      </c>
      <c r="N27" s="129">
        <v>8.1</v>
      </c>
      <c r="O27" s="132">
        <v>39</v>
      </c>
      <c r="P27" s="129">
        <v>8.3000000000000007</v>
      </c>
      <c r="Q27" s="132">
        <v>36.200000000000003</v>
      </c>
      <c r="R27" s="129">
        <v>7.4</v>
      </c>
    </row>
    <row r="28" spans="1:18" ht="23.1" customHeight="1">
      <c r="A28" s="120"/>
      <c r="B28" s="121"/>
      <c r="C28" s="132"/>
      <c r="D28" s="129"/>
      <c r="E28" s="132"/>
      <c r="F28" s="129"/>
      <c r="G28" s="132"/>
      <c r="H28" s="129"/>
      <c r="I28" s="132"/>
      <c r="J28" s="129"/>
      <c r="K28" s="132"/>
      <c r="L28" s="129"/>
      <c r="M28" s="132"/>
      <c r="N28" s="129"/>
      <c r="O28" s="132"/>
      <c r="P28" s="129"/>
      <c r="Q28" s="132"/>
      <c r="R28" s="129"/>
    </row>
    <row r="29" spans="1:18" ht="23.1" customHeight="1">
      <c r="A29" s="120">
        <v>2026</v>
      </c>
      <c r="B29" s="121" t="s">
        <v>158</v>
      </c>
      <c r="C29" s="132">
        <v>2924.8</v>
      </c>
      <c r="D29" s="129">
        <v>6</v>
      </c>
      <c r="E29" s="132">
        <v>463.5</v>
      </c>
      <c r="F29" s="129">
        <v>4.5</v>
      </c>
      <c r="G29" s="132">
        <v>1907.5</v>
      </c>
      <c r="H29" s="129">
        <v>6</v>
      </c>
      <c r="I29" s="132">
        <v>316.8</v>
      </c>
      <c r="J29" s="129">
        <v>6.8</v>
      </c>
      <c r="K29" s="132">
        <v>82.2</v>
      </c>
      <c r="L29" s="129">
        <v>5.9</v>
      </c>
      <c r="M29" s="132">
        <v>81.400000000000006</v>
      </c>
      <c r="N29" s="129">
        <v>7.5</v>
      </c>
      <c r="O29" s="132">
        <v>37.700000000000003</v>
      </c>
      <c r="P29" s="129">
        <v>9.6</v>
      </c>
      <c r="Q29" s="132">
        <v>35.700000000000003</v>
      </c>
      <c r="R29" s="129">
        <v>7.8</v>
      </c>
    </row>
    <row r="30" spans="1:18" ht="23.1" customHeight="1">
      <c r="A30" s="120">
        <v>2026</v>
      </c>
      <c r="B30" s="121" t="s">
        <v>159</v>
      </c>
      <c r="C30" s="132">
        <v>2912.4</v>
      </c>
      <c r="D30" s="129">
        <v>6</v>
      </c>
      <c r="E30" s="132">
        <v>457.7</v>
      </c>
      <c r="F30" s="129">
        <v>5.2</v>
      </c>
      <c r="G30" s="132">
        <v>1906.1</v>
      </c>
      <c r="H30" s="129">
        <v>6</v>
      </c>
      <c r="I30" s="132">
        <v>311.7</v>
      </c>
      <c r="J30" s="129">
        <v>6.5</v>
      </c>
      <c r="K30" s="132">
        <v>82.2</v>
      </c>
      <c r="L30" s="129">
        <v>6.4</v>
      </c>
      <c r="M30" s="132">
        <v>82.3</v>
      </c>
      <c r="N30" s="129">
        <v>6.7</v>
      </c>
      <c r="O30" s="132">
        <v>37.200000000000003</v>
      </c>
      <c r="P30" s="129">
        <v>9.5</v>
      </c>
      <c r="Q30" s="132">
        <v>35.200000000000003</v>
      </c>
      <c r="R30" s="129">
        <v>8.8000000000000007</v>
      </c>
    </row>
    <row r="31" spans="1:18" ht="23.1" customHeight="1">
      <c r="A31" s="120">
        <v>2026</v>
      </c>
      <c r="B31" s="121" t="s">
        <v>160</v>
      </c>
      <c r="C31" s="132">
        <v>2898.2</v>
      </c>
      <c r="D31" s="129">
        <v>6.6</v>
      </c>
      <c r="E31" s="132">
        <v>455.5</v>
      </c>
      <c r="F31" s="129">
        <v>5.7</v>
      </c>
      <c r="G31" s="132">
        <v>1899.8</v>
      </c>
      <c r="H31" s="129">
        <v>6.5</v>
      </c>
      <c r="I31" s="132">
        <v>306.10000000000002</v>
      </c>
      <c r="J31" s="129">
        <v>7.8</v>
      </c>
      <c r="K31" s="132">
        <v>82.2</v>
      </c>
      <c r="L31" s="129">
        <v>7.1</v>
      </c>
      <c r="M31" s="132">
        <v>82.9</v>
      </c>
      <c r="N31" s="129">
        <v>6.3</v>
      </c>
      <c r="O31" s="132">
        <v>37.1</v>
      </c>
      <c r="P31" s="129">
        <v>9.5</v>
      </c>
      <c r="Q31" s="132">
        <v>34.6</v>
      </c>
      <c r="R31" s="129">
        <v>8.6999999999999993</v>
      </c>
    </row>
    <row r="32" spans="1:18" ht="23.1" customHeight="1">
      <c r="A32" s="120">
        <v>2026</v>
      </c>
      <c r="B32" s="121" t="s">
        <v>161</v>
      </c>
      <c r="C32" s="132">
        <v>2898.3</v>
      </c>
      <c r="D32" s="129">
        <v>6.7</v>
      </c>
      <c r="E32" s="132">
        <v>455.7</v>
      </c>
      <c r="F32" s="129">
        <v>5.8</v>
      </c>
      <c r="G32" s="132">
        <v>1898.4</v>
      </c>
      <c r="H32" s="129">
        <v>6.7</v>
      </c>
      <c r="I32" s="132">
        <v>302.2</v>
      </c>
      <c r="J32" s="129">
        <v>8.1</v>
      </c>
      <c r="K32" s="132">
        <v>83.3</v>
      </c>
      <c r="L32" s="129">
        <v>6.5</v>
      </c>
      <c r="M32" s="132">
        <v>86.2</v>
      </c>
      <c r="N32" s="129">
        <v>5.8</v>
      </c>
      <c r="O32" s="132">
        <v>38.200000000000003</v>
      </c>
      <c r="P32" s="129">
        <v>8.8000000000000007</v>
      </c>
      <c r="Q32" s="132">
        <v>34.299999999999997</v>
      </c>
      <c r="R32" s="129">
        <v>9</v>
      </c>
    </row>
    <row r="33" spans="1:22" ht="23.1" customHeight="1">
      <c r="A33" s="120"/>
      <c r="B33" s="121"/>
      <c r="C33" s="132"/>
      <c r="D33" s="129"/>
      <c r="E33" s="132"/>
      <c r="F33" s="129"/>
      <c r="G33" s="132"/>
      <c r="H33" s="129"/>
      <c r="I33" s="132"/>
      <c r="J33" s="129"/>
      <c r="K33" s="132"/>
      <c r="L33" s="129"/>
      <c r="M33" s="132"/>
      <c r="N33" s="129"/>
      <c r="O33" s="132"/>
      <c r="P33" s="129"/>
      <c r="Q33" s="132"/>
      <c r="R33" s="129"/>
    </row>
    <row r="34" spans="1:22" ht="23.1" customHeight="1">
      <c r="A34" s="120"/>
      <c r="B34" s="121"/>
      <c r="C34" s="132"/>
      <c r="D34" s="129"/>
      <c r="E34" s="132"/>
      <c r="F34" s="129"/>
      <c r="G34" s="132"/>
      <c r="H34" s="129"/>
      <c r="I34" s="132"/>
      <c r="J34" s="129"/>
      <c r="K34" s="132"/>
      <c r="L34" s="129"/>
      <c r="M34" s="132"/>
      <c r="N34" s="129"/>
      <c r="O34" s="132"/>
      <c r="P34" s="129"/>
      <c r="Q34" s="132"/>
      <c r="R34" s="129"/>
    </row>
    <row r="35" spans="1:22" ht="23.1" customHeight="1">
      <c r="A35" s="120"/>
      <c r="B35" s="121"/>
      <c r="C35" s="132"/>
      <c r="D35" s="129"/>
      <c r="E35" s="132"/>
      <c r="F35" s="129"/>
      <c r="G35" s="132"/>
      <c r="H35" s="129"/>
      <c r="I35" s="132"/>
      <c r="J35" s="129"/>
      <c r="K35" s="132"/>
      <c r="L35" s="129"/>
      <c r="M35" s="132"/>
      <c r="N35" s="129"/>
      <c r="O35" s="132"/>
      <c r="P35" s="129"/>
      <c r="Q35" s="132"/>
      <c r="R35" s="129"/>
    </row>
    <row r="36" spans="1:22" ht="23.1" customHeight="1">
      <c r="A36" s="120"/>
      <c r="B36" s="121"/>
      <c r="C36" s="132"/>
      <c r="D36" s="129"/>
      <c r="E36" s="132"/>
      <c r="F36" s="129"/>
      <c r="G36" s="132"/>
      <c r="H36" s="129"/>
      <c r="I36" s="132"/>
      <c r="J36" s="129"/>
      <c r="K36" s="132"/>
      <c r="L36" s="129"/>
      <c r="M36" s="132"/>
      <c r="N36" s="129"/>
      <c r="O36" s="132"/>
      <c r="P36" s="129"/>
      <c r="Q36" s="132"/>
      <c r="R36" s="129"/>
    </row>
    <row r="37" spans="1:22" ht="23.1" customHeight="1">
      <c r="A37" s="120"/>
      <c r="B37" s="121"/>
      <c r="C37" s="132"/>
      <c r="D37" s="129"/>
      <c r="E37" s="132"/>
      <c r="F37" s="129"/>
      <c r="G37" s="132"/>
      <c r="H37" s="129"/>
      <c r="I37" s="132"/>
      <c r="J37" s="129"/>
      <c r="K37" s="132"/>
      <c r="L37" s="129"/>
      <c r="M37" s="132"/>
      <c r="N37" s="129"/>
      <c r="O37" s="132"/>
      <c r="P37" s="129"/>
      <c r="Q37" s="132"/>
      <c r="R37" s="129"/>
    </row>
    <row r="38" spans="1:22" ht="23.1" customHeight="1">
      <c r="A38" s="120"/>
      <c r="B38" s="121"/>
      <c r="C38" s="132"/>
      <c r="D38" s="129"/>
      <c r="E38" s="132"/>
      <c r="F38" s="129"/>
      <c r="G38" s="132"/>
      <c r="H38" s="129"/>
      <c r="I38" s="132"/>
      <c r="J38" s="129"/>
      <c r="K38" s="132"/>
      <c r="L38" s="129"/>
      <c r="M38" s="132"/>
      <c r="N38" s="129"/>
      <c r="O38" s="132"/>
      <c r="P38" s="129"/>
      <c r="Q38" s="132"/>
      <c r="R38" s="129"/>
    </row>
    <row r="39" spans="1:22" ht="23.1" customHeight="1">
      <c r="A39" s="120"/>
      <c r="B39" s="121"/>
      <c r="C39" s="132"/>
      <c r="D39" s="129"/>
      <c r="E39" s="132"/>
      <c r="F39" s="129"/>
      <c r="G39" s="132"/>
      <c r="H39" s="129"/>
      <c r="I39" s="132"/>
      <c r="J39" s="129"/>
      <c r="K39" s="132"/>
      <c r="L39" s="129"/>
      <c r="M39" s="132"/>
      <c r="N39" s="129"/>
      <c r="O39" s="132"/>
      <c r="P39" s="129"/>
      <c r="Q39" s="132"/>
      <c r="R39" s="129"/>
    </row>
    <row r="40" spans="1:22" ht="23.1" customHeight="1">
      <c r="A40" s="120"/>
      <c r="B40" s="121"/>
      <c r="C40" s="132"/>
      <c r="D40" s="129"/>
      <c r="E40" s="132"/>
      <c r="F40" s="129"/>
      <c r="G40" s="132"/>
      <c r="H40" s="129"/>
      <c r="I40" s="132"/>
      <c r="J40" s="129"/>
      <c r="K40" s="132"/>
      <c r="L40" s="129"/>
      <c r="M40" s="132"/>
      <c r="N40" s="129"/>
      <c r="O40" s="132"/>
      <c r="P40" s="129"/>
      <c r="Q40" s="132"/>
      <c r="R40" s="129"/>
    </row>
    <row r="41" spans="1:22" ht="23.1" customHeight="1">
      <c r="A41" s="109"/>
      <c r="B41" s="123"/>
      <c r="C41" s="110"/>
      <c r="D41" s="110"/>
      <c r="E41" s="110"/>
      <c r="F41" s="110"/>
      <c r="G41" s="110"/>
      <c r="H41" s="110"/>
      <c r="I41" s="110"/>
      <c r="J41" s="110"/>
      <c r="K41" s="110"/>
      <c r="L41" s="110"/>
      <c r="M41" s="110"/>
      <c r="N41" s="110"/>
      <c r="O41" s="110"/>
      <c r="P41" s="110"/>
      <c r="Q41" s="110"/>
      <c r="R41" s="122"/>
      <c r="S41" s="111"/>
      <c r="T41" s="111"/>
      <c r="U41" s="111"/>
      <c r="V41" s="111"/>
    </row>
    <row r="42" spans="1:22" ht="23.1" customHeight="1">
      <c r="A42" s="98" t="s">
        <v>81</v>
      </c>
      <c r="B42" s="111"/>
      <c r="C42" s="111"/>
      <c r="D42" s="111"/>
      <c r="E42" s="111"/>
      <c r="F42" s="111"/>
      <c r="G42" s="111"/>
      <c r="H42" s="111"/>
      <c r="I42" s="111"/>
      <c r="J42" s="111"/>
      <c r="K42" s="111"/>
      <c r="L42" s="111"/>
      <c r="M42" s="111"/>
      <c r="N42" s="111"/>
      <c r="O42" s="111"/>
      <c r="P42" s="111"/>
      <c r="Q42" s="111"/>
      <c r="R42" s="96"/>
    </row>
    <row r="43" spans="1:22" ht="23.1" customHeight="1">
      <c r="A43" s="91"/>
      <c r="B43" s="97"/>
      <c r="C43" s="97"/>
      <c r="D43" s="97"/>
      <c r="E43" s="97"/>
      <c r="F43" s="97"/>
      <c r="G43" s="97"/>
      <c r="H43" s="97"/>
      <c r="I43" s="97"/>
      <c r="J43" s="97"/>
      <c r="K43" s="97"/>
      <c r="L43" s="97"/>
      <c r="M43" s="97"/>
      <c r="N43" s="97"/>
      <c r="O43" s="97"/>
      <c r="P43" s="97"/>
      <c r="Q43" s="97"/>
      <c r="R43"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0">
    <mergeCell ref="A15:R15"/>
    <mergeCell ref="A1:R1"/>
    <mergeCell ref="C2:D3"/>
    <mergeCell ref="E2:F3"/>
    <mergeCell ref="G2:H3"/>
    <mergeCell ref="I2:J3"/>
    <mergeCell ref="K2:L3"/>
    <mergeCell ref="M2:N3"/>
    <mergeCell ref="O2:P3"/>
    <mergeCell ref="Q2:R3"/>
  </mergeCells>
  <pageMargins left="3.937007874015748E-2" right="3.937007874015748E-2" top="3.937007874015748E-2" bottom="3.937007874015748E-2" header="3.937007874015748E-2" footer="3.937007874015748E-2"/>
  <pageSetup paperSize="5" scale="6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9"/>
  <sheetViews>
    <sheetView view="pageBreakPreview" zoomScale="60" zoomScaleNormal="50" workbookViewId="0">
      <selection activeCell="R29" sqref="R29"/>
    </sheetView>
  </sheetViews>
  <sheetFormatPr defaultColWidth="11.44140625" defaultRowHeight="14.4"/>
  <cols>
    <col min="1" max="1" width="6.88671875" customWidth="1"/>
    <col min="2" max="2" width="27.109375" customWidth="1"/>
    <col min="3" max="3" width="20.88671875" customWidth="1"/>
    <col min="4" max="4" width="22.6640625" customWidth="1"/>
    <col min="5" max="5" width="19.33203125" customWidth="1"/>
    <col min="6" max="6" width="22.6640625" customWidth="1"/>
    <col min="7" max="7" width="20.5546875" customWidth="1"/>
    <col min="8" max="8" width="20.88671875" customWidth="1"/>
    <col min="9" max="9" width="22.6640625" customWidth="1"/>
    <col min="10" max="10" width="20.5546875" customWidth="1"/>
    <col min="11" max="11" width="22.6640625" customWidth="1"/>
    <col min="12" max="12" width="21.109375" customWidth="1"/>
    <col min="13" max="13" width="10.88671875" customWidth="1"/>
  </cols>
  <sheetData>
    <row r="1" spans="1:12" ht="26.1" customHeight="1">
      <c r="A1" s="148" t="str">
        <f ca="1" xml:space="preserve"> "SUMMARY - BRITISH COLUMBIA AND CANADA LABOUR FORCE CHARACTERISTICS - "   &amp; TEXT(EDATE(TODAY(),-1),"MMMM YYYY")</f>
        <v>SUMMARY - BRITISH COLUMBIA AND CANADA LABOUR FORCE CHARACTERISTICS - April 2026</v>
      </c>
      <c r="B1" s="149"/>
      <c r="C1" s="149"/>
      <c r="D1" s="149"/>
      <c r="E1" s="149"/>
      <c r="F1" s="149"/>
      <c r="G1" s="149"/>
      <c r="H1" s="149"/>
      <c r="I1" s="149"/>
      <c r="J1" s="149"/>
      <c r="K1" s="149"/>
      <c r="L1" s="150"/>
    </row>
    <row r="2" spans="1:12" ht="18" customHeight="1">
      <c r="A2" s="44"/>
      <c r="B2" s="49"/>
      <c r="C2" s="145" t="s">
        <v>61</v>
      </c>
      <c r="D2" s="146"/>
      <c r="E2" s="146"/>
      <c r="F2" s="146"/>
      <c r="G2" s="147"/>
      <c r="H2" s="145" t="s">
        <v>60</v>
      </c>
      <c r="I2" s="146"/>
      <c r="J2" s="146"/>
      <c r="K2" s="146"/>
      <c r="L2" s="147"/>
    </row>
    <row r="3" spans="1:12" ht="18" customHeight="1">
      <c r="A3" s="37"/>
      <c r="B3" s="23"/>
      <c r="C3" s="46"/>
      <c r="D3" s="24"/>
      <c r="E3" s="24"/>
      <c r="F3" s="24" t="s">
        <v>76</v>
      </c>
      <c r="G3" s="47" t="s">
        <v>76</v>
      </c>
      <c r="H3" s="32"/>
      <c r="I3" s="33"/>
      <c r="J3" s="33"/>
      <c r="K3" s="33" t="s">
        <v>76</v>
      </c>
      <c r="L3" s="34" t="s">
        <v>76</v>
      </c>
    </row>
    <row r="4" spans="1:12" ht="18" customHeight="1">
      <c r="A4" s="37"/>
      <c r="B4" s="23"/>
      <c r="C4" s="46" t="s">
        <v>73</v>
      </c>
      <c r="D4" s="24" t="s">
        <v>74</v>
      </c>
      <c r="E4" s="24" t="s">
        <v>75</v>
      </c>
      <c r="F4" s="24" t="s">
        <v>74</v>
      </c>
      <c r="G4" s="47" t="s">
        <v>75</v>
      </c>
      <c r="H4" s="46" t="s">
        <v>73</v>
      </c>
      <c r="I4" s="24" t="s">
        <v>74</v>
      </c>
      <c r="J4" s="24" t="s">
        <v>75</v>
      </c>
      <c r="K4" s="24" t="s">
        <v>74</v>
      </c>
      <c r="L4" s="47" t="s">
        <v>75</v>
      </c>
    </row>
    <row r="5" spans="1:12" ht="18" customHeight="1">
      <c r="A5" s="39" t="s">
        <v>67</v>
      </c>
      <c r="B5" s="23"/>
      <c r="C5" s="37"/>
      <c r="D5" s="24"/>
      <c r="E5" s="23"/>
      <c r="F5" s="23"/>
      <c r="G5" s="48"/>
      <c r="H5" s="37"/>
      <c r="I5" s="23"/>
      <c r="J5" s="23"/>
      <c r="K5" s="23"/>
      <c r="L5" s="48"/>
    </row>
    <row r="6" spans="1:12" ht="18" customHeight="1">
      <c r="A6" s="41"/>
      <c r="B6" s="15" t="s">
        <v>107</v>
      </c>
      <c r="C6" s="59">
        <v>4838.5</v>
      </c>
      <c r="D6" s="60">
        <v>4840.3</v>
      </c>
      <c r="E6" s="60">
        <v>4827.5</v>
      </c>
      <c r="F6" s="25">
        <v>-3.7187777617093601E-4</v>
      </c>
      <c r="G6" s="25">
        <v>2.2786121180735398E-3</v>
      </c>
      <c r="H6" s="59">
        <v>4838.5</v>
      </c>
      <c r="I6" s="60">
        <v>4840.3</v>
      </c>
      <c r="J6" s="60">
        <v>4827.5</v>
      </c>
      <c r="K6" s="25">
        <v>-3.7187777617093601E-4</v>
      </c>
      <c r="L6" s="31">
        <v>2.2786121180735398E-3</v>
      </c>
    </row>
    <row r="7" spans="1:12" ht="18" customHeight="1">
      <c r="A7" s="41"/>
      <c r="B7" s="15" t="s">
        <v>108</v>
      </c>
      <c r="C7" s="59">
        <v>3114.6</v>
      </c>
      <c r="D7" s="60">
        <v>3118.1</v>
      </c>
      <c r="E7" s="60">
        <v>3143.3</v>
      </c>
      <c r="F7" s="25">
        <v>-1.12247843237869E-3</v>
      </c>
      <c r="G7" s="25">
        <v>-9.1305316069100195E-3</v>
      </c>
      <c r="H7" s="59">
        <v>3113</v>
      </c>
      <c r="I7" s="60">
        <v>3115</v>
      </c>
      <c r="J7" s="60">
        <v>3142.7</v>
      </c>
      <c r="K7" s="25">
        <v>-6.4205457463884397E-4</v>
      </c>
      <c r="L7" s="31">
        <v>-9.4504725236261196E-3</v>
      </c>
    </row>
    <row r="8" spans="1:12" ht="17.25" customHeight="1">
      <c r="A8" s="41"/>
      <c r="B8" s="15" t="s">
        <v>109</v>
      </c>
      <c r="C8" s="59">
        <v>2903.9</v>
      </c>
      <c r="D8" s="60">
        <v>2908.2</v>
      </c>
      <c r="E8" s="60">
        <v>2948.6</v>
      </c>
      <c r="F8" s="25">
        <v>-1.47857781445558E-3</v>
      </c>
      <c r="G8" s="25">
        <v>-1.5159736824255501E-2</v>
      </c>
      <c r="H8" s="59">
        <v>2904.7</v>
      </c>
      <c r="I8" s="60">
        <v>2889.6</v>
      </c>
      <c r="J8" s="60">
        <v>2951.3</v>
      </c>
      <c r="K8" s="25">
        <v>5.2256367663344096E-3</v>
      </c>
      <c r="L8" s="31">
        <v>-1.5789652017755E-2</v>
      </c>
    </row>
    <row r="9" spans="1:12" ht="17.25" customHeight="1">
      <c r="A9" s="41"/>
      <c r="B9" s="15" t="s">
        <v>110</v>
      </c>
      <c r="C9" s="59">
        <v>210.7</v>
      </c>
      <c r="D9" s="60">
        <v>209.8</v>
      </c>
      <c r="E9" s="60">
        <v>194.8</v>
      </c>
      <c r="F9" s="25">
        <v>4.2897998093421198E-3</v>
      </c>
      <c r="G9" s="25">
        <v>8.1622176591375606E-2</v>
      </c>
      <c r="H9" s="59">
        <v>208.3</v>
      </c>
      <c r="I9" s="60">
        <v>225.4</v>
      </c>
      <c r="J9" s="60">
        <v>191.4</v>
      </c>
      <c r="K9" s="25">
        <v>-7.5865128660159695E-2</v>
      </c>
      <c r="L9" s="31">
        <v>8.8296760710553798E-2</v>
      </c>
    </row>
    <row r="10" spans="1:12" ht="17.25" customHeight="1">
      <c r="A10" s="41"/>
      <c r="C10" s="59"/>
      <c r="H10" s="59"/>
      <c r="I10" s="60"/>
      <c r="J10" s="60"/>
      <c r="K10" s="15"/>
      <c r="L10" s="61"/>
    </row>
    <row r="11" spans="1:12" ht="18" customHeight="1">
      <c r="A11" s="41"/>
      <c r="B11" s="15" t="s">
        <v>112</v>
      </c>
      <c r="C11" s="59">
        <v>6.8</v>
      </c>
      <c r="D11" s="60">
        <v>6.7</v>
      </c>
      <c r="E11" s="60">
        <v>6.2</v>
      </c>
      <c r="F11" s="60">
        <v>9.9999999999999603E-2</v>
      </c>
      <c r="G11" s="60">
        <v>0.6</v>
      </c>
      <c r="H11" s="59">
        <v>6.7</v>
      </c>
      <c r="I11" s="60">
        <v>7.2</v>
      </c>
      <c r="J11" s="60">
        <v>6.1</v>
      </c>
      <c r="K11" s="60">
        <v>-0.5</v>
      </c>
      <c r="L11" s="61">
        <v>0.60000000000000098</v>
      </c>
    </row>
    <row r="12" spans="1:12" ht="18" customHeight="1">
      <c r="A12" s="41"/>
      <c r="B12" s="15" t="s">
        <v>113</v>
      </c>
      <c r="C12" s="59">
        <v>64.400000000000006</v>
      </c>
      <c r="D12" s="60">
        <v>64.400000000000006</v>
      </c>
      <c r="E12" s="60">
        <v>65.099999999999994</v>
      </c>
      <c r="F12" s="60">
        <v>0</v>
      </c>
      <c r="G12" s="60">
        <v>-0.69999999999998896</v>
      </c>
      <c r="H12" s="59">
        <v>64.3</v>
      </c>
      <c r="I12" s="60">
        <v>64.400000000000006</v>
      </c>
      <c r="J12" s="60">
        <v>65.099999999999994</v>
      </c>
      <c r="K12" s="60">
        <v>-0.100000000000009</v>
      </c>
      <c r="L12" s="61">
        <v>-0.79999999999999705</v>
      </c>
    </row>
    <row r="13" spans="1:12" ht="18" customHeight="1">
      <c r="A13" s="41"/>
      <c r="B13" s="15" t="s">
        <v>111</v>
      </c>
      <c r="C13" s="59">
        <v>60</v>
      </c>
      <c r="D13" s="60">
        <v>60.1</v>
      </c>
      <c r="E13" s="60">
        <v>61.1</v>
      </c>
      <c r="F13" s="60">
        <v>-0.100000000000001</v>
      </c>
      <c r="G13" s="60">
        <v>-1.1000000000000001</v>
      </c>
      <c r="H13" s="59">
        <v>60</v>
      </c>
      <c r="I13" s="60">
        <v>59.7</v>
      </c>
      <c r="J13" s="60">
        <v>61.1</v>
      </c>
      <c r="K13" s="60">
        <v>0.29999999999999699</v>
      </c>
      <c r="L13" s="61">
        <v>-1.1000000000000001</v>
      </c>
    </row>
    <row r="14" spans="1:12" ht="18" customHeight="1">
      <c r="A14" s="41"/>
      <c r="C14" s="56"/>
      <c r="D14" s="60"/>
      <c r="E14" s="26"/>
      <c r="F14" s="26"/>
      <c r="G14" s="57"/>
      <c r="H14" s="56"/>
      <c r="I14" s="26"/>
      <c r="J14" s="26"/>
      <c r="K14" s="26"/>
      <c r="L14" s="57"/>
    </row>
    <row r="15" spans="1:12" ht="18" customHeight="1">
      <c r="A15" s="39" t="s">
        <v>72</v>
      </c>
      <c r="C15" s="58"/>
      <c r="D15" s="27"/>
      <c r="E15" s="27"/>
      <c r="F15" s="26"/>
      <c r="G15" s="57"/>
      <c r="H15" s="58"/>
      <c r="I15" s="27"/>
      <c r="J15" s="29"/>
      <c r="K15" s="26"/>
      <c r="L15" s="57"/>
    </row>
    <row r="16" spans="1:12" ht="18" customHeight="1">
      <c r="A16" s="41"/>
      <c r="B16" s="15" t="s">
        <v>107</v>
      </c>
      <c r="C16" s="59">
        <v>34755.599999999999</v>
      </c>
      <c r="D16" s="60">
        <v>34746.699999999997</v>
      </c>
      <c r="E16" s="60">
        <v>34493.599999999999</v>
      </c>
      <c r="F16" s="25">
        <v>2.5613943194609701E-4</v>
      </c>
      <c r="G16" s="31">
        <v>7.5956119396061901E-3</v>
      </c>
      <c r="H16" s="59">
        <v>34755.599999999999</v>
      </c>
      <c r="I16" s="60">
        <v>34746.699999999997</v>
      </c>
      <c r="J16" s="60">
        <v>34493.599999999999</v>
      </c>
      <c r="K16" s="25">
        <v>2.5613943194609701E-4</v>
      </c>
      <c r="L16" s="31">
        <v>7.5956119396061901E-3</v>
      </c>
    </row>
    <row r="17" spans="1:12" ht="18" customHeight="1">
      <c r="A17" s="41"/>
      <c r="B17" s="15" t="s">
        <v>108</v>
      </c>
      <c r="C17" s="59">
        <v>22600.1</v>
      </c>
      <c r="D17" s="60">
        <v>22566.6</v>
      </c>
      <c r="E17" s="60">
        <v>22520.2</v>
      </c>
      <c r="F17" s="25">
        <v>1.48449478432728E-3</v>
      </c>
      <c r="G17" s="31">
        <v>3.5479258621148001E-3</v>
      </c>
      <c r="H17" s="59">
        <v>22514.2</v>
      </c>
      <c r="I17" s="60">
        <v>22363.4</v>
      </c>
      <c r="J17" s="60">
        <v>22439.9</v>
      </c>
      <c r="K17" s="25">
        <v>6.7431607000724104E-3</v>
      </c>
      <c r="L17" s="31">
        <v>3.3110664486026798E-3</v>
      </c>
    </row>
    <row r="18" spans="1:12" ht="18" customHeight="1">
      <c r="A18" s="41"/>
      <c r="B18" s="15" t="s">
        <v>109</v>
      </c>
      <c r="C18" s="59">
        <v>21033.7</v>
      </c>
      <c r="D18" s="60">
        <v>21051.4</v>
      </c>
      <c r="E18" s="60">
        <v>20966.7</v>
      </c>
      <c r="F18" s="25">
        <v>-8.4079918675246E-4</v>
      </c>
      <c r="G18" s="31">
        <v>3.1955434093109501E-3</v>
      </c>
      <c r="H18" s="59">
        <v>20924.7</v>
      </c>
      <c r="I18" s="60">
        <v>20791.400000000001</v>
      </c>
      <c r="J18" s="60">
        <v>20873.8</v>
      </c>
      <c r="K18" s="25">
        <v>6.41130467404789E-3</v>
      </c>
      <c r="L18" s="31">
        <v>2.4384635284424201E-3</v>
      </c>
    </row>
    <row r="19" spans="1:12" ht="18" customHeight="1">
      <c r="A19" s="41"/>
      <c r="B19" s="15" t="s">
        <v>110</v>
      </c>
      <c r="C19" s="59">
        <v>1566.4</v>
      </c>
      <c r="D19" s="60">
        <v>1515.2</v>
      </c>
      <c r="E19" s="60">
        <v>1553.5</v>
      </c>
      <c r="F19" s="25">
        <v>3.3790918690601898E-2</v>
      </c>
      <c r="G19" s="31">
        <v>8.3038300611522897E-3</v>
      </c>
      <c r="H19" s="59">
        <v>1589.5</v>
      </c>
      <c r="I19" s="60">
        <v>1572</v>
      </c>
      <c r="J19" s="60">
        <v>1566.1</v>
      </c>
      <c r="K19" s="25">
        <v>1.1132315521628499E-2</v>
      </c>
      <c r="L19" s="31">
        <v>1.49415746120938E-2</v>
      </c>
    </row>
    <row r="20" spans="1:12" ht="18" customHeight="1">
      <c r="A20" s="41"/>
      <c r="C20" s="58"/>
      <c r="D20" s="27"/>
      <c r="E20" s="29"/>
      <c r="F20" s="26"/>
      <c r="G20" s="57"/>
      <c r="H20" s="58"/>
      <c r="I20" s="27"/>
      <c r="J20" s="29"/>
      <c r="K20" s="26"/>
      <c r="L20" s="57"/>
    </row>
    <row r="21" spans="1:12" ht="18" customHeight="1">
      <c r="A21" s="41"/>
      <c r="B21" s="15" t="s">
        <v>112</v>
      </c>
      <c r="C21" s="59">
        <v>6.9</v>
      </c>
      <c r="D21" s="60">
        <v>6.7</v>
      </c>
      <c r="E21" s="60">
        <v>6.9</v>
      </c>
      <c r="F21" s="60">
        <v>0.2</v>
      </c>
      <c r="G21" s="61">
        <v>0</v>
      </c>
      <c r="H21" s="59">
        <v>7.1</v>
      </c>
      <c r="I21" s="60">
        <v>7</v>
      </c>
      <c r="J21" s="60">
        <v>7</v>
      </c>
      <c r="K21" s="60">
        <v>9.9999999999999603E-2</v>
      </c>
      <c r="L21" s="61">
        <v>9.9999999999999603E-2</v>
      </c>
    </row>
    <row r="22" spans="1:12" ht="18" customHeight="1">
      <c r="A22" s="41"/>
      <c r="B22" s="15" t="s">
        <v>113</v>
      </c>
      <c r="C22" s="59">
        <v>65</v>
      </c>
      <c r="D22" s="60">
        <v>64.900000000000006</v>
      </c>
      <c r="E22" s="60">
        <v>65.3</v>
      </c>
      <c r="F22" s="60">
        <v>9.9999999999994302E-2</v>
      </c>
      <c r="G22" s="61">
        <v>-0.29999999999999699</v>
      </c>
      <c r="H22" s="59">
        <v>64.8</v>
      </c>
      <c r="I22" s="60">
        <v>64.400000000000006</v>
      </c>
      <c r="J22" s="60">
        <v>65.099999999999994</v>
      </c>
      <c r="K22" s="60">
        <v>0.39999999999999097</v>
      </c>
      <c r="L22" s="61">
        <v>-0.29999999999999699</v>
      </c>
    </row>
    <row r="23" spans="1:12" ht="18" customHeight="1">
      <c r="A23" s="42"/>
      <c r="B23" s="45" t="s">
        <v>111</v>
      </c>
      <c r="C23" s="16">
        <v>60.5</v>
      </c>
      <c r="D23" s="19">
        <v>60.6</v>
      </c>
      <c r="E23" s="19">
        <v>60.8</v>
      </c>
      <c r="F23" s="19">
        <v>-0.100000000000001</v>
      </c>
      <c r="G23" s="28">
        <v>-0.29999999999999699</v>
      </c>
      <c r="H23" s="16">
        <v>60.2</v>
      </c>
      <c r="I23" s="19">
        <v>59.8</v>
      </c>
      <c r="J23" s="19">
        <v>60.5</v>
      </c>
      <c r="K23" s="19">
        <v>0.40000000000000602</v>
      </c>
      <c r="L23" s="28">
        <v>-0.29999999999999699</v>
      </c>
    </row>
    <row r="24" spans="1:12" ht="18" customHeight="1">
      <c r="A24" s="41"/>
      <c r="C24" s="30"/>
      <c r="D24" s="30"/>
      <c r="E24" s="30"/>
      <c r="F24" s="60"/>
      <c r="G24" s="60"/>
      <c r="H24" s="30"/>
      <c r="I24" s="30"/>
      <c r="J24" s="30"/>
      <c r="K24" s="30"/>
      <c r="L24" s="50"/>
    </row>
    <row r="25" spans="1:12" ht="18" customHeight="1">
      <c r="A25" s="39"/>
      <c r="B25" s="40"/>
      <c r="J25" s="15"/>
      <c r="K25" s="15"/>
      <c r="L25" s="35"/>
    </row>
    <row r="26" spans="1:12" ht="18" customHeight="1">
      <c r="A26" s="39"/>
      <c r="B26" s="40"/>
      <c r="J26" s="15"/>
      <c r="K26" s="15"/>
      <c r="L26" s="35"/>
    </row>
    <row r="27" spans="1:12" ht="18" customHeight="1">
      <c r="A27" s="39"/>
      <c r="B27" s="40"/>
      <c r="J27" s="15"/>
      <c r="K27" s="15"/>
      <c r="L27" s="35"/>
    </row>
    <row r="28" spans="1:12" ht="18" customHeight="1">
      <c r="A28" s="39"/>
      <c r="B28" s="40"/>
      <c r="J28" s="15"/>
      <c r="K28" s="15"/>
      <c r="L28" s="35"/>
    </row>
    <row r="29" spans="1:12" ht="18" customHeight="1">
      <c r="A29" s="39"/>
      <c r="B29" s="40"/>
      <c r="J29" s="15"/>
      <c r="K29" s="15"/>
      <c r="L29" s="35"/>
    </row>
    <row r="30" spans="1:12" ht="18" customHeight="1">
      <c r="A30" s="39"/>
      <c r="B30" s="40"/>
      <c r="J30" s="15"/>
      <c r="K30" s="15"/>
      <c r="L30" s="35"/>
    </row>
    <row r="31" spans="1:12" ht="18" customHeight="1">
      <c r="A31" s="39"/>
      <c r="B31" s="40"/>
      <c r="J31" s="15"/>
      <c r="K31" s="15"/>
      <c r="L31" s="35"/>
    </row>
    <row r="32" spans="1:12" ht="18" customHeight="1">
      <c r="A32" s="39"/>
      <c r="B32" s="40"/>
      <c r="J32" s="15"/>
      <c r="K32" s="15"/>
      <c r="L32" s="35"/>
    </row>
    <row r="33" spans="1:12" ht="18" customHeight="1">
      <c r="A33" s="39"/>
      <c r="B33" s="40"/>
      <c r="J33" s="15"/>
      <c r="K33" s="15"/>
      <c r="L33" s="35"/>
    </row>
    <row r="34" spans="1:12" ht="18" customHeight="1">
      <c r="A34" s="39"/>
      <c r="B34" s="40"/>
      <c r="J34" s="15"/>
      <c r="K34" s="15"/>
      <c r="L34" s="35"/>
    </row>
    <row r="35" spans="1:12" ht="18" customHeight="1">
      <c r="A35" s="39"/>
      <c r="B35" s="40"/>
      <c r="J35" s="15"/>
      <c r="K35" s="15"/>
      <c r="L35" s="35"/>
    </row>
    <row r="36" spans="1:12" ht="18" customHeight="1">
      <c r="A36" s="39"/>
      <c r="B36" s="40"/>
      <c r="J36" s="15"/>
      <c r="K36" s="15"/>
      <c r="L36" s="35"/>
    </row>
    <row r="37" spans="1:12" ht="18" customHeight="1">
      <c r="A37" s="41"/>
      <c r="J37" s="30"/>
      <c r="K37" s="30"/>
      <c r="L37" s="50"/>
    </row>
    <row r="38" spans="1:12" ht="18" customHeight="1">
      <c r="A38" s="39"/>
      <c r="B38" s="40"/>
      <c r="J38" s="55"/>
      <c r="K38" s="55"/>
      <c r="L38" s="51"/>
    </row>
    <row r="39" spans="1:12" ht="18" customHeight="1">
      <c r="A39" s="39"/>
      <c r="B39" s="40"/>
      <c r="J39" s="55"/>
      <c r="K39" s="55"/>
      <c r="L39" s="51"/>
    </row>
    <row r="40" spans="1:12" ht="18" customHeight="1">
      <c r="A40" s="39"/>
      <c r="B40" s="40"/>
      <c r="J40" s="55"/>
      <c r="K40" s="55"/>
      <c r="L40" s="51"/>
    </row>
    <row r="41" spans="1:12" ht="18" customHeight="1">
      <c r="A41" s="52"/>
      <c r="B41" s="43"/>
      <c r="C41" s="45"/>
      <c r="D41" s="45"/>
      <c r="E41" s="45"/>
      <c r="F41" s="45"/>
      <c r="G41" s="45"/>
      <c r="H41" s="45"/>
      <c r="I41" s="45"/>
      <c r="J41" s="53"/>
      <c r="K41" s="53"/>
      <c r="L41" s="54"/>
    </row>
    <row r="42" spans="1:12" ht="18" customHeight="1">
      <c r="A42" s="39"/>
      <c r="B42" s="40"/>
      <c r="J42" s="55"/>
      <c r="K42" s="55"/>
      <c r="L42" s="51"/>
    </row>
    <row r="43" spans="1:12" ht="18" customHeight="1">
      <c r="A43" s="41" t="s">
        <v>81</v>
      </c>
      <c r="L43" s="20"/>
    </row>
    <row r="44" spans="1:12" ht="18" customHeight="1">
      <c r="A44" s="21"/>
      <c r="B44" s="17"/>
      <c r="C44" s="17"/>
      <c r="D44" s="17"/>
      <c r="E44" s="18"/>
      <c r="F44" s="17"/>
      <c r="G44" s="17"/>
      <c r="H44" s="17"/>
      <c r="I44" s="17"/>
      <c r="J44" s="17"/>
      <c r="K44" s="17"/>
      <c r="L44" s="22" t="str">
        <f ca="1">"Adapted from Statistics Canada, "&amp;TEXT(TODAY(),"MMMM YYYY")&amp;". This does not constitute an endorsement by Statistics Canada of this product."</f>
        <v>Adapted from Statistics Canada, May 2026. This does not constitute an endorsement by Statistics Canada of this product.</v>
      </c>
    </row>
    <row r="45" spans="1:12" ht="18" customHeight="1">
      <c r="A45" s="36"/>
      <c r="B45" s="40"/>
      <c r="J45" s="55"/>
      <c r="K45" s="55"/>
      <c r="L45" s="55"/>
    </row>
    <row r="46" spans="1:12" ht="18" customHeight="1">
      <c r="A46" s="36"/>
    </row>
    <row r="47" spans="1:12" ht="18" customHeight="1">
      <c r="A47" s="36"/>
      <c r="B47" s="40"/>
    </row>
    <row r="48" spans="1:12" ht="18" customHeight="1">
      <c r="A48" s="36"/>
      <c r="B48" s="40"/>
    </row>
    <row r="49" spans="1:12" ht="18" customHeight="1">
      <c r="B49" s="40"/>
    </row>
    <row r="50" spans="1:12" ht="18" customHeight="1">
      <c r="B50" s="40"/>
    </row>
    <row r="51" spans="1:12" ht="18" customHeight="1">
      <c r="B51" s="40"/>
    </row>
    <row r="52" spans="1:12" ht="18" customHeight="1">
      <c r="B52" s="40"/>
    </row>
    <row r="53" spans="1:12" ht="18" customHeight="1">
      <c r="B53" s="40"/>
    </row>
    <row r="54" spans="1:12" ht="18" customHeight="1">
      <c r="B54" s="40"/>
    </row>
    <row r="55" spans="1:12" ht="18" customHeight="1">
      <c r="B55" s="40"/>
    </row>
    <row r="56" spans="1:12" ht="18" customHeight="1">
      <c r="B56" s="40"/>
    </row>
    <row r="57" spans="1:12" ht="18" customHeight="1">
      <c r="B57" s="40"/>
    </row>
    <row r="58" spans="1:12" ht="18" customHeight="1">
      <c r="B58" s="40"/>
    </row>
    <row r="59" spans="1:12" ht="18" customHeight="1">
      <c r="A59" s="40"/>
      <c r="B59" s="40"/>
      <c r="C59" s="40"/>
      <c r="D59" s="40"/>
      <c r="E59" s="40"/>
      <c r="F59" s="40"/>
      <c r="G59" s="40"/>
      <c r="H59" s="40"/>
      <c r="I59" s="40"/>
      <c r="J59" s="38"/>
      <c r="K59" s="38"/>
      <c r="L59" s="38"/>
    </row>
  </sheetData>
  <mergeCells count="3">
    <mergeCell ref="C2:G2"/>
    <mergeCell ref="H2:L2"/>
    <mergeCell ref="A1:L1"/>
  </mergeCells>
  <pageMargins left="3.937007874015748E-2" right="3.937007874015748E-2" top="3.937007874015748E-2" bottom="3.937007874015748E-2" header="3.937007874015748E-2" footer="3.937007874015748E-2"/>
  <pageSetup paperSize="5" scale="72"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40"/>
  <sheetViews>
    <sheetView view="pageBreakPreview" zoomScale="60" zoomScaleNormal="50" workbookViewId="0">
      <selection activeCell="C20" sqref="C20"/>
    </sheetView>
  </sheetViews>
  <sheetFormatPr defaultColWidth="11.44140625" defaultRowHeight="14.4"/>
  <sheetData>
    <row r="1" spans="1:27" ht="26.1" customHeight="1">
      <c r="A1" s="148" t="s">
        <v>153</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50"/>
    </row>
    <row r="2" spans="1:27" ht="23.1" customHeight="1">
      <c r="A2" s="98"/>
      <c r="AA2" s="96"/>
    </row>
    <row r="3" spans="1:27" ht="23.1" customHeight="1">
      <c r="A3" s="98"/>
      <c r="B3" s="141" t="s">
        <v>68</v>
      </c>
      <c r="C3" s="141"/>
      <c r="D3" s="141"/>
      <c r="E3" s="141"/>
      <c r="F3" s="141"/>
      <c r="G3" s="141"/>
      <c r="H3" s="141"/>
      <c r="I3" s="141"/>
      <c r="J3" s="141"/>
      <c r="K3" s="141"/>
      <c r="L3" s="141"/>
      <c r="M3" s="141"/>
      <c r="N3" s="141"/>
      <c r="O3" s="141"/>
      <c r="P3" s="141"/>
      <c r="Q3" s="141"/>
      <c r="R3" s="141"/>
      <c r="S3" s="141"/>
      <c r="T3" s="141"/>
      <c r="U3" s="141"/>
      <c r="V3" s="141"/>
      <c r="W3" s="141"/>
      <c r="AA3" s="96"/>
    </row>
    <row r="4" spans="1:27" ht="23.1" customHeight="1">
      <c r="A4" s="98"/>
      <c r="B4" s="188" t="s">
        <v>119</v>
      </c>
      <c r="C4" s="188"/>
      <c r="D4" s="188"/>
      <c r="E4" s="188"/>
      <c r="F4" s="188"/>
      <c r="G4" s="188"/>
      <c r="H4" s="188"/>
      <c r="I4" s="188"/>
      <c r="J4" s="188"/>
      <c r="K4" s="188"/>
      <c r="L4" s="188"/>
      <c r="M4" s="188"/>
      <c r="N4" s="188"/>
      <c r="O4" s="188"/>
      <c r="P4" s="188"/>
      <c r="Q4" s="188"/>
      <c r="R4" s="188"/>
      <c r="S4" s="188"/>
      <c r="T4" s="188"/>
      <c r="U4" s="188"/>
      <c r="V4" s="188"/>
      <c r="W4" s="188"/>
      <c r="X4" s="188"/>
      <c r="Y4" s="188"/>
      <c r="Z4" s="188"/>
      <c r="AA4" s="96"/>
    </row>
    <row r="5" spans="1:27" ht="23.1" customHeight="1">
      <c r="A5" s="98"/>
      <c r="AA5" s="96"/>
    </row>
    <row r="6" spans="1:27" ht="24.75" customHeight="1">
      <c r="A6" s="98"/>
      <c r="B6" s="138" t="s">
        <v>69</v>
      </c>
      <c r="C6" s="138"/>
      <c r="D6" s="138"/>
      <c r="E6" s="138"/>
      <c r="F6" s="138"/>
      <c r="G6" s="138"/>
      <c r="H6" s="138"/>
      <c r="I6" s="138"/>
      <c r="J6" s="138"/>
      <c r="K6" s="138"/>
      <c r="L6" s="138"/>
      <c r="M6" s="138"/>
      <c r="N6" s="138"/>
      <c r="O6" s="138"/>
      <c r="P6" s="138"/>
      <c r="Q6" s="138"/>
      <c r="R6" s="138"/>
      <c r="S6" s="138"/>
      <c r="T6" s="138"/>
      <c r="U6" s="138"/>
      <c r="V6" s="138"/>
      <c r="W6" s="138"/>
      <c r="AA6" s="96"/>
    </row>
    <row r="7" spans="1:27" ht="26.25" customHeight="1">
      <c r="A7" s="98"/>
      <c r="B7" s="188" t="s">
        <v>114</v>
      </c>
      <c r="C7" s="188"/>
      <c r="D7" s="188"/>
      <c r="E7" s="188"/>
      <c r="F7" s="188"/>
      <c r="G7" s="188"/>
      <c r="H7" s="188"/>
      <c r="I7" s="188"/>
      <c r="J7" s="188"/>
      <c r="K7" s="188"/>
      <c r="L7" s="188"/>
      <c r="M7" s="188"/>
      <c r="N7" s="188"/>
      <c r="O7" s="188"/>
      <c r="P7" s="188"/>
      <c r="Q7" s="188"/>
      <c r="R7" s="188"/>
      <c r="S7" s="188"/>
      <c r="T7" s="188"/>
      <c r="U7" s="188"/>
      <c r="V7" s="188"/>
      <c r="W7" s="188"/>
      <c r="X7" s="188"/>
      <c r="Y7" s="188"/>
      <c r="Z7" s="188"/>
      <c r="AA7" s="96"/>
    </row>
    <row r="8" spans="1:27" ht="23.1" customHeight="1">
      <c r="A8" s="98"/>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96"/>
    </row>
    <row r="9" spans="1:27" ht="23.1" customHeight="1">
      <c r="A9" s="98"/>
      <c r="AA9" s="96"/>
    </row>
    <row r="10" spans="1:27" ht="23.1" customHeight="1">
      <c r="A10" s="98"/>
      <c r="B10" s="138" t="s">
        <v>70</v>
      </c>
      <c r="AA10" s="96"/>
    </row>
    <row r="11" spans="1:27" ht="26.25" customHeight="1">
      <c r="A11" s="98"/>
      <c r="B11" s="188" t="s">
        <v>115</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96"/>
    </row>
    <row r="12" spans="1:27" ht="23.1" customHeight="1">
      <c r="A12" s="98"/>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96"/>
    </row>
    <row r="13" spans="1:27" ht="23.1" customHeight="1">
      <c r="A13" s="98"/>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96"/>
    </row>
    <row r="14" spans="1:27" ht="23.1" customHeight="1">
      <c r="A14" s="98"/>
      <c r="AA14" s="96"/>
    </row>
    <row r="15" spans="1:27" ht="23.1" customHeight="1">
      <c r="A15" s="98"/>
      <c r="B15" s="138" t="s">
        <v>71</v>
      </c>
      <c r="AA15" s="96"/>
    </row>
    <row r="16" spans="1:27" ht="27.75" customHeight="1">
      <c r="A16" s="98"/>
      <c r="B16" s="188" t="s">
        <v>120</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96"/>
    </row>
    <row r="17" spans="1:27" ht="23.1" customHeight="1">
      <c r="A17" s="9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96"/>
    </row>
    <row r="18" spans="1:27" ht="23.1" customHeight="1">
      <c r="A18" s="98"/>
      <c r="AA18" s="96"/>
    </row>
    <row r="19" spans="1:27" ht="23.1" customHeight="1">
      <c r="A19" s="98"/>
      <c r="B19" s="138" t="s">
        <v>112</v>
      </c>
      <c r="AA19" s="96"/>
    </row>
    <row r="20" spans="1:27" ht="23.1" customHeight="1">
      <c r="A20" s="98"/>
      <c r="B20" s="188" t="s">
        <v>116</v>
      </c>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96"/>
    </row>
    <row r="21" spans="1:27" ht="23.1" customHeight="1">
      <c r="A21" s="98"/>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96"/>
    </row>
    <row r="22" spans="1:27" ht="23.1" customHeight="1">
      <c r="A22" s="98"/>
      <c r="AA22" s="96"/>
    </row>
    <row r="23" spans="1:27" ht="23.1" customHeight="1">
      <c r="A23" s="98"/>
      <c r="B23" s="138" t="s">
        <v>111</v>
      </c>
      <c r="AA23" s="96"/>
    </row>
    <row r="24" spans="1:27" ht="26.25" customHeight="1">
      <c r="A24" s="98"/>
      <c r="B24" s="188" t="s">
        <v>121</v>
      </c>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96"/>
    </row>
    <row r="25" spans="1:27" ht="23.1" customHeight="1">
      <c r="A25" s="9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96"/>
    </row>
    <row r="26" spans="1:27" ht="23.1" customHeight="1">
      <c r="A26" s="98"/>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96"/>
    </row>
    <row r="27" spans="1:27" ht="23.1" customHeight="1">
      <c r="A27" s="98"/>
      <c r="AA27" s="96"/>
    </row>
    <row r="28" spans="1:27" ht="23.1" customHeight="1">
      <c r="A28" s="98"/>
      <c r="B28" s="138" t="s">
        <v>113</v>
      </c>
      <c r="AA28" s="96"/>
    </row>
    <row r="29" spans="1:27" ht="28.5" customHeight="1">
      <c r="A29" s="98"/>
      <c r="B29" s="188" t="s">
        <v>122</v>
      </c>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96"/>
    </row>
    <row r="30" spans="1:27" ht="23.1" customHeight="1">
      <c r="A30" s="98"/>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96"/>
    </row>
    <row r="31" spans="1:27" ht="23.1" customHeight="1">
      <c r="A31" s="98"/>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96"/>
    </row>
    <row r="32" spans="1:27" ht="23.1" customHeight="1">
      <c r="A32" s="98"/>
      <c r="B32" s="139"/>
      <c r="C32" s="139"/>
      <c r="D32" s="139"/>
      <c r="E32" s="139"/>
      <c r="F32" s="139"/>
      <c r="G32" s="139"/>
      <c r="H32" s="139"/>
      <c r="I32" s="139"/>
      <c r="J32" s="139"/>
      <c r="K32" s="139"/>
      <c r="L32" s="139"/>
      <c r="M32" s="139"/>
      <c r="N32" s="139"/>
      <c r="O32" s="139"/>
      <c r="P32" s="139"/>
      <c r="Q32" s="139"/>
      <c r="R32" s="139"/>
      <c r="S32" s="139"/>
      <c r="T32" s="139"/>
      <c r="U32" s="139"/>
      <c r="V32" s="139"/>
      <c r="W32" s="139"/>
      <c r="AA32" s="96"/>
    </row>
    <row r="33" spans="1:27" ht="23.1" customHeight="1">
      <c r="A33" s="98"/>
      <c r="B33" s="138" t="s">
        <v>117</v>
      </c>
      <c r="AA33" s="96"/>
    </row>
    <row r="34" spans="1:27" ht="23.1" customHeight="1">
      <c r="A34" s="98"/>
      <c r="B34" s="189" t="s">
        <v>118</v>
      </c>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96"/>
    </row>
    <row r="35" spans="1:27" ht="23.1" customHeight="1">
      <c r="A35" s="91"/>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140"/>
    </row>
    <row r="36" spans="1:27" ht="23.1" customHeight="1">
      <c r="A36" s="99"/>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1"/>
    </row>
    <row r="37" spans="1:27" ht="23.1" customHeight="1">
      <c r="A37" s="98" t="s">
        <v>81</v>
      </c>
      <c r="B37" s="111"/>
      <c r="C37" s="143"/>
      <c r="D37" s="143"/>
      <c r="E37" s="143"/>
      <c r="F37" s="143"/>
      <c r="G37" s="143"/>
      <c r="H37" s="143"/>
      <c r="I37" s="143"/>
      <c r="J37" s="143"/>
      <c r="K37" s="143"/>
      <c r="L37" s="143"/>
      <c r="M37" s="143"/>
      <c r="N37" s="143"/>
      <c r="O37" s="143"/>
      <c r="P37" s="143"/>
      <c r="Q37" s="143"/>
      <c r="R37" s="143"/>
      <c r="AA37" s="20"/>
    </row>
    <row r="38" spans="1:27" ht="23.1" customHeight="1">
      <c r="A38" s="98" t="s">
        <v>126</v>
      </c>
      <c r="B38" s="111"/>
      <c r="C38" s="143"/>
      <c r="D38" s="143"/>
      <c r="E38" s="143"/>
      <c r="F38" s="143"/>
      <c r="G38" s="143"/>
      <c r="H38" s="143"/>
      <c r="I38" s="143"/>
      <c r="J38" s="143"/>
      <c r="K38" s="143"/>
      <c r="L38" s="143"/>
      <c r="M38" s="143"/>
      <c r="N38" s="143"/>
      <c r="O38" s="143"/>
      <c r="P38" s="143"/>
      <c r="Q38" s="143"/>
      <c r="R38" s="143"/>
      <c r="AA38" s="20"/>
    </row>
    <row r="39" spans="1:27" ht="23.1" customHeight="1">
      <c r="A39" s="144"/>
      <c r="B39" s="111"/>
      <c r="C39" s="143"/>
      <c r="D39" s="143"/>
      <c r="E39" s="143"/>
      <c r="F39" s="143"/>
      <c r="G39" s="143"/>
      <c r="H39" s="143"/>
      <c r="I39" s="143"/>
      <c r="J39" s="143"/>
      <c r="K39" s="143"/>
      <c r="L39" s="143"/>
      <c r="M39" s="143"/>
      <c r="N39" s="143"/>
      <c r="O39" s="143"/>
      <c r="P39" s="143"/>
      <c r="Q39" s="143"/>
      <c r="R39" s="143"/>
      <c r="AA39" s="20"/>
    </row>
    <row r="40" spans="1:27" ht="23.1" customHeight="1">
      <c r="A40" s="21"/>
      <c r="B40" s="17"/>
      <c r="C40" s="142"/>
      <c r="D40" s="142"/>
      <c r="E40" s="142"/>
      <c r="F40" s="142"/>
      <c r="G40" s="142"/>
      <c r="H40" s="142"/>
      <c r="I40" s="142"/>
      <c r="J40" s="142"/>
      <c r="K40" s="142"/>
      <c r="L40" s="142"/>
      <c r="M40" s="142"/>
      <c r="N40" s="142"/>
      <c r="O40" s="142"/>
      <c r="P40" s="142"/>
      <c r="Q40" s="142"/>
      <c r="R40" s="142"/>
      <c r="S40" s="17"/>
      <c r="T40" s="17"/>
      <c r="U40" s="17"/>
      <c r="V40" s="17"/>
      <c r="W40" s="17"/>
      <c r="X40" s="17"/>
      <c r="Y40" s="17"/>
      <c r="Z40" s="17"/>
      <c r="AA40" s="10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9">
    <mergeCell ref="B29:Z31"/>
    <mergeCell ref="B34:Z34"/>
    <mergeCell ref="A1:AA1"/>
    <mergeCell ref="B4:Z4"/>
    <mergeCell ref="B7:Z8"/>
    <mergeCell ref="B11:Z13"/>
    <mergeCell ref="B16:Z17"/>
    <mergeCell ref="B20:Z21"/>
    <mergeCell ref="B24:Z26"/>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5"/>
  <sheetViews>
    <sheetView showZeros="0" tabSelected="1" view="pageBreakPreview" zoomScale="70" zoomScaleNormal="60" zoomScaleSheetLayoutView="70" zoomScalePageLayoutView="50" workbookViewId="0">
      <selection activeCell="I38" sqref="I38"/>
    </sheetView>
  </sheetViews>
  <sheetFormatPr defaultColWidth="11.44140625" defaultRowHeight="14.4"/>
  <cols>
    <col min="3" max="3" width="16.88671875" customWidth="1"/>
    <col min="4" max="4" width="9.88671875" customWidth="1"/>
    <col min="5" max="5" width="16.88671875" customWidth="1"/>
    <col min="6" max="6" width="10.109375" customWidth="1"/>
    <col min="7" max="7" width="16.88671875" customWidth="1"/>
    <col min="8" max="8" width="10.6640625" customWidth="1"/>
    <col min="9" max="9" width="23" customWidth="1"/>
    <col min="10" max="10" width="21.109375" customWidth="1"/>
    <col min="11" max="11" width="12.6640625" customWidth="1"/>
    <col min="12" max="12" width="9.5546875" customWidth="1"/>
    <col min="13" max="13" width="12.33203125" customWidth="1"/>
    <col min="15" max="15" width="12.6640625" customWidth="1"/>
    <col min="17" max="17" width="21.5546875" customWidth="1"/>
    <col min="18" max="18" width="20" customWidth="1"/>
  </cols>
  <sheetData>
    <row r="1" spans="1:18" ht="26.1" customHeight="1">
      <c r="A1" s="148" t="str">
        <f ca="1" xml:space="preserve"> "BRITISH COLUMBIA - LABOUR FORCE CHARACTERISTICS - ANNUAL, UNADJUSTED, AND SEASONALLY ADJUSTED - " &amp; TEXT(EDATE(TODAY(),-1),"MMMM YYYY")</f>
        <v>BRITISH COLUMBIA - LABOUR FORCE CHARACTERISTICS - ANNUAL, UNADJUSTED, AND SEASONALLY ADJUSTED - April 2026</v>
      </c>
      <c r="B1" s="149"/>
      <c r="C1" s="149"/>
      <c r="D1" s="149"/>
      <c r="E1" s="149"/>
      <c r="F1" s="149"/>
      <c r="G1" s="149"/>
      <c r="H1" s="149"/>
      <c r="I1" s="149"/>
      <c r="J1" s="149"/>
      <c r="K1" s="149"/>
      <c r="L1" s="149"/>
      <c r="M1" s="149"/>
      <c r="N1" s="149"/>
      <c r="O1" s="149"/>
      <c r="P1" s="149"/>
      <c r="Q1" s="149"/>
      <c r="R1" s="150"/>
    </row>
    <row r="2" spans="1:18" ht="20.25" customHeight="1">
      <c r="A2" s="41"/>
      <c r="C2" s="151" t="s">
        <v>62</v>
      </c>
      <c r="D2" s="151"/>
      <c r="E2" s="151" t="s">
        <v>63</v>
      </c>
      <c r="F2" s="151"/>
      <c r="G2" s="151" t="s">
        <v>64</v>
      </c>
      <c r="H2" s="152"/>
      <c r="I2" s="76" t="s">
        <v>105</v>
      </c>
      <c r="J2" s="76" t="s">
        <v>106</v>
      </c>
      <c r="K2" s="63"/>
      <c r="L2" s="63"/>
      <c r="M2" s="63"/>
      <c r="N2" s="63"/>
      <c r="O2" s="63"/>
      <c r="P2" s="63"/>
      <c r="Q2" s="63"/>
      <c r="R2" s="77"/>
    </row>
    <row r="3" spans="1:18" ht="18" customHeight="1">
      <c r="A3" s="41"/>
      <c r="C3" s="75" t="s">
        <v>65</v>
      </c>
      <c r="D3" s="75" t="s">
        <v>22</v>
      </c>
      <c r="E3" s="71" t="s">
        <v>65</v>
      </c>
      <c r="F3" s="75" t="s">
        <v>22</v>
      </c>
      <c r="G3" s="75" t="s">
        <v>65</v>
      </c>
      <c r="H3" s="75" t="s">
        <v>22</v>
      </c>
      <c r="I3" s="75" t="s">
        <v>66</v>
      </c>
      <c r="J3" s="75" t="s">
        <v>66</v>
      </c>
      <c r="K3" s="63"/>
      <c r="L3" s="63"/>
      <c r="M3" s="63"/>
      <c r="N3" s="63"/>
      <c r="O3" s="63"/>
      <c r="P3" s="63"/>
      <c r="Q3" s="63"/>
      <c r="R3" s="77"/>
    </row>
    <row r="4" spans="1:18" ht="18" customHeight="1">
      <c r="A4" s="41"/>
      <c r="B4" s="15">
        <v>2016</v>
      </c>
      <c r="C4" s="59">
        <v>2624.5</v>
      </c>
      <c r="D4" s="31">
        <v>3.6859987357775001E-2</v>
      </c>
      <c r="E4" s="59">
        <v>2464.6999999999998</v>
      </c>
      <c r="F4" s="31">
        <v>3.77684210526315E-2</v>
      </c>
      <c r="G4" s="59">
        <v>159.80000000000001</v>
      </c>
      <c r="H4" s="31">
        <v>2.3047375160051401E-2</v>
      </c>
      <c r="I4" s="66">
        <v>6.1</v>
      </c>
      <c r="J4" s="66">
        <v>65.2</v>
      </c>
      <c r="R4" s="20"/>
    </row>
    <row r="5" spans="1:18" ht="18" customHeight="1">
      <c r="A5" s="41"/>
      <c r="B5" s="15">
        <v>2017</v>
      </c>
      <c r="C5" s="59">
        <v>2706.3</v>
      </c>
      <c r="D5" s="31">
        <v>3.1167841493617902E-2</v>
      </c>
      <c r="E5" s="59">
        <v>2562.9</v>
      </c>
      <c r="F5" s="31">
        <v>3.9842577189921798E-2</v>
      </c>
      <c r="G5" s="59">
        <v>143.4</v>
      </c>
      <c r="H5" s="31">
        <v>-0.10262828535669601</v>
      </c>
      <c r="I5" s="67">
        <v>5.3</v>
      </c>
      <c r="J5" s="67">
        <v>66.099999999999994</v>
      </c>
      <c r="R5" s="20"/>
    </row>
    <row r="6" spans="1:18" ht="18" customHeight="1">
      <c r="A6" s="41"/>
      <c r="B6" s="15">
        <v>2018</v>
      </c>
      <c r="C6" s="59">
        <v>2737.2</v>
      </c>
      <c r="D6" s="31">
        <v>1.1417802904334201E-2</v>
      </c>
      <c r="E6" s="59">
        <v>2609.9</v>
      </c>
      <c r="F6" s="31">
        <v>1.8338600803777E-2</v>
      </c>
      <c r="G6" s="59">
        <v>127.2</v>
      </c>
      <c r="H6" s="31">
        <v>-0.11297071129707099</v>
      </c>
      <c r="I6" s="67">
        <v>4.5999999999999996</v>
      </c>
      <c r="J6" s="67">
        <v>65.7</v>
      </c>
      <c r="R6" s="20"/>
    </row>
    <row r="7" spans="1:18" ht="18" customHeight="1">
      <c r="A7" s="41"/>
      <c r="B7" s="15">
        <v>2019</v>
      </c>
      <c r="C7" s="59">
        <v>2816.7</v>
      </c>
      <c r="D7" s="31">
        <v>2.9044278825076701E-2</v>
      </c>
      <c r="E7" s="59">
        <v>2681.1</v>
      </c>
      <c r="F7" s="31">
        <v>2.72807387256216E-2</v>
      </c>
      <c r="G7" s="59">
        <v>135.6</v>
      </c>
      <c r="H7" s="31">
        <v>6.6037735849056506E-2</v>
      </c>
      <c r="I7" s="67">
        <v>4.8</v>
      </c>
      <c r="J7" s="67">
        <v>66.5</v>
      </c>
      <c r="R7" s="20"/>
    </row>
    <row r="8" spans="1:18" ht="18" customHeight="1">
      <c r="A8" s="41"/>
      <c r="B8" s="15">
        <v>2020</v>
      </c>
      <c r="C8" s="59">
        <v>2781.1</v>
      </c>
      <c r="D8" s="31">
        <v>-1.26389036816132E-2</v>
      </c>
      <c r="E8" s="59">
        <v>2527.3000000000002</v>
      </c>
      <c r="F8" s="31">
        <v>-5.7364514564917299E-2</v>
      </c>
      <c r="G8" s="59">
        <v>253.8</v>
      </c>
      <c r="H8" s="31">
        <v>0.87168141592920401</v>
      </c>
      <c r="I8" s="67">
        <v>9.1</v>
      </c>
      <c r="J8" s="67">
        <v>64.5</v>
      </c>
      <c r="R8" s="20"/>
    </row>
    <row r="9" spans="1:18" ht="18" customHeight="1">
      <c r="A9" s="41"/>
      <c r="B9" s="15">
        <v>2021</v>
      </c>
      <c r="C9" s="59">
        <v>2872.4</v>
      </c>
      <c r="D9" s="31">
        <v>3.28287368307505E-2</v>
      </c>
      <c r="E9" s="59">
        <v>2683.9</v>
      </c>
      <c r="F9" s="31">
        <v>6.1963360107624703E-2</v>
      </c>
      <c r="G9" s="59">
        <v>188.5</v>
      </c>
      <c r="H9" s="31">
        <v>-0.257289204097715</v>
      </c>
      <c r="I9" s="67">
        <v>6.6</v>
      </c>
      <c r="J9" s="67">
        <v>65.900000000000006</v>
      </c>
      <c r="R9" s="20"/>
    </row>
    <row r="10" spans="1:18" ht="18" customHeight="1">
      <c r="A10" s="41"/>
      <c r="B10" s="15">
        <v>2022</v>
      </c>
      <c r="C10" s="59">
        <v>2911</v>
      </c>
      <c r="D10" s="31">
        <v>1.34382397994708E-2</v>
      </c>
      <c r="E10" s="59">
        <v>2775.7</v>
      </c>
      <c r="F10" s="31">
        <v>3.4203956928350397E-2</v>
      </c>
      <c r="G10" s="59">
        <v>135.30000000000001</v>
      </c>
      <c r="H10" s="31">
        <v>-0.282228116710875</v>
      </c>
      <c r="I10" s="67">
        <v>4.5999999999999996</v>
      </c>
      <c r="J10" s="67">
        <v>65.5</v>
      </c>
      <c r="R10" s="20"/>
    </row>
    <row r="11" spans="1:18" ht="18" customHeight="1">
      <c r="A11" s="41"/>
      <c r="B11" s="15">
        <v>2023</v>
      </c>
      <c r="C11" s="59">
        <v>3003.9</v>
      </c>
      <c r="D11" s="31">
        <v>3.1913431810374503E-2</v>
      </c>
      <c r="E11" s="59">
        <v>2847.9</v>
      </c>
      <c r="F11" s="31">
        <v>2.6011456569514101E-2</v>
      </c>
      <c r="G11" s="59">
        <v>155.9</v>
      </c>
      <c r="H11" s="31">
        <v>0.15225424981522501</v>
      </c>
      <c r="I11" s="67">
        <v>5.2</v>
      </c>
      <c r="J11" s="67">
        <v>65.8</v>
      </c>
      <c r="R11" s="20"/>
    </row>
    <row r="12" spans="1:18" ht="18" customHeight="1">
      <c r="A12" s="41"/>
      <c r="B12" s="15">
        <v>2024</v>
      </c>
      <c r="C12" s="59">
        <v>3085.9</v>
      </c>
      <c r="D12" s="31">
        <v>2.7297846133360001E-2</v>
      </c>
      <c r="E12" s="59">
        <v>2914</v>
      </c>
      <c r="F12" s="31">
        <v>2.3210084623757801E-2</v>
      </c>
      <c r="G12" s="59">
        <v>171.8</v>
      </c>
      <c r="H12" s="31">
        <v>0.10198845413726799</v>
      </c>
      <c r="I12" s="67">
        <v>5.6</v>
      </c>
      <c r="J12" s="67">
        <v>65.2</v>
      </c>
      <c r="R12" s="20"/>
    </row>
    <row r="13" spans="1:18" ht="18" customHeight="1">
      <c r="A13" s="41"/>
      <c r="B13" s="15">
        <v>2025</v>
      </c>
      <c r="C13" s="59">
        <v>3140.8</v>
      </c>
      <c r="D13" s="31">
        <v>1.7790595936355701E-2</v>
      </c>
      <c r="E13" s="59">
        <v>2946.2</v>
      </c>
      <c r="F13" s="31">
        <v>1.1050102951269699E-2</v>
      </c>
      <c r="G13" s="59">
        <v>194.6</v>
      </c>
      <c r="H13" s="31">
        <v>0.132712456344587</v>
      </c>
      <c r="I13" s="67">
        <v>6.2</v>
      </c>
      <c r="J13" s="67">
        <v>65</v>
      </c>
      <c r="R13" s="20"/>
    </row>
    <row r="14" spans="1:18" ht="18" customHeight="1">
      <c r="A14" s="72"/>
      <c r="B14" s="73"/>
      <c r="C14" s="153" t="s">
        <v>60</v>
      </c>
      <c r="D14" s="153"/>
      <c r="E14" s="153"/>
      <c r="F14" s="153"/>
      <c r="G14" s="153"/>
      <c r="H14" s="153"/>
      <c r="I14" s="153"/>
      <c r="J14" s="154"/>
      <c r="K14" s="155" t="s">
        <v>61</v>
      </c>
      <c r="L14" s="153"/>
      <c r="M14" s="153"/>
      <c r="N14" s="153"/>
      <c r="O14" s="153"/>
      <c r="P14" s="153"/>
      <c r="Q14" s="153"/>
      <c r="R14" s="154"/>
    </row>
    <row r="15" spans="1:18" ht="18" customHeight="1">
      <c r="A15" s="44"/>
      <c r="B15" s="74"/>
      <c r="C15" s="151" t="s">
        <v>62</v>
      </c>
      <c r="D15" s="151"/>
      <c r="E15" s="151" t="s">
        <v>63</v>
      </c>
      <c r="F15" s="151"/>
      <c r="G15" s="151" t="s">
        <v>64</v>
      </c>
      <c r="H15" s="152"/>
      <c r="I15" s="79" t="s">
        <v>105</v>
      </c>
      <c r="J15" s="79" t="s">
        <v>106</v>
      </c>
      <c r="K15" s="151" t="s">
        <v>62</v>
      </c>
      <c r="L15" s="151"/>
      <c r="M15" s="151" t="s">
        <v>63</v>
      </c>
      <c r="N15" s="151"/>
      <c r="O15" s="151" t="s">
        <v>64</v>
      </c>
      <c r="P15" s="152"/>
      <c r="Q15" s="79" t="s">
        <v>105</v>
      </c>
      <c r="R15" s="79" t="s">
        <v>106</v>
      </c>
    </row>
    <row r="16" spans="1:18" ht="18" customHeight="1">
      <c r="A16" s="41"/>
      <c r="C16" s="75" t="s">
        <v>65</v>
      </c>
      <c r="D16" s="75" t="s">
        <v>22</v>
      </c>
      <c r="E16" s="71" t="s">
        <v>65</v>
      </c>
      <c r="F16" s="75" t="s">
        <v>22</v>
      </c>
      <c r="G16" s="75" t="s">
        <v>65</v>
      </c>
      <c r="H16" s="75" t="s">
        <v>22</v>
      </c>
      <c r="I16" s="75" t="s">
        <v>66</v>
      </c>
      <c r="J16" s="75" t="s">
        <v>66</v>
      </c>
      <c r="K16" s="75" t="s">
        <v>65</v>
      </c>
      <c r="L16" s="75" t="s">
        <v>22</v>
      </c>
      <c r="M16" s="71" t="s">
        <v>65</v>
      </c>
      <c r="N16" s="75" t="s">
        <v>22</v>
      </c>
      <c r="O16" s="75" t="s">
        <v>65</v>
      </c>
      <c r="P16" s="75" t="s">
        <v>22</v>
      </c>
      <c r="Q16" s="75" t="s">
        <v>66</v>
      </c>
      <c r="R16" s="75" t="s">
        <v>66</v>
      </c>
    </row>
    <row r="17" spans="1:18" ht="18" customHeight="1">
      <c r="A17" s="39">
        <v>2025</v>
      </c>
      <c r="B17" s="40" t="s">
        <v>158</v>
      </c>
      <c r="C17" s="68">
        <v>3102.2</v>
      </c>
      <c r="D17" s="64">
        <v>2.1805006587615201E-2</v>
      </c>
      <c r="E17" s="68">
        <v>2904.1</v>
      </c>
      <c r="F17" s="64">
        <v>1.4780907121392E-2</v>
      </c>
      <c r="G17" s="68">
        <v>198.1</v>
      </c>
      <c r="H17" s="64">
        <v>0.137198622273249</v>
      </c>
      <c r="I17" s="68">
        <v>6.4</v>
      </c>
      <c r="J17" s="68">
        <v>64.5</v>
      </c>
      <c r="K17" s="68">
        <v>3133.9</v>
      </c>
      <c r="L17" s="64">
        <v>7.2314713633733997E-3</v>
      </c>
      <c r="M17" s="68">
        <v>2946.9</v>
      </c>
      <c r="N17" s="64">
        <v>7.2805578342904596E-3</v>
      </c>
      <c r="O17" s="68">
        <v>187.1</v>
      </c>
      <c r="P17" s="64">
        <v>7.53904146472809E-3</v>
      </c>
      <c r="Q17" s="69">
        <v>6</v>
      </c>
      <c r="R17" s="69">
        <v>65.2</v>
      </c>
    </row>
    <row r="18" spans="1:18" ht="18" customHeight="1">
      <c r="A18" s="39">
        <v>2025</v>
      </c>
      <c r="B18" s="40" t="s">
        <v>159</v>
      </c>
      <c r="C18" s="59">
        <v>3103.1</v>
      </c>
      <c r="D18" s="31">
        <v>1.86121323529411E-2</v>
      </c>
      <c r="E18" s="59">
        <v>2918.7</v>
      </c>
      <c r="F18" s="31">
        <v>1.06651892378544E-2</v>
      </c>
      <c r="G18" s="59">
        <v>184.5</v>
      </c>
      <c r="H18" s="31">
        <v>0.16403785488959</v>
      </c>
      <c r="I18" s="59">
        <v>5.9</v>
      </c>
      <c r="J18" s="59">
        <v>64.5</v>
      </c>
      <c r="K18" s="59">
        <v>3127.3</v>
      </c>
      <c r="L18" s="31">
        <v>-2.10600210600208E-3</v>
      </c>
      <c r="M18" s="59">
        <v>2940.4</v>
      </c>
      <c r="N18" s="31">
        <v>-2.2057076928297501E-3</v>
      </c>
      <c r="O18" s="59">
        <v>186.9</v>
      </c>
      <c r="P18" s="31">
        <v>-1.06894708711913E-3</v>
      </c>
      <c r="Q18" s="70">
        <v>6</v>
      </c>
      <c r="R18" s="70">
        <v>65</v>
      </c>
    </row>
    <row r="19" spans="1:18" ht="18" customHeight="1">
      <c r="A19" s="39">
        <v>2025</v>
      </c>
      <c r="B19" s="40" t="s">
        <v>160</v>
      </c>
      <c r="C19" s="59">
        <v>3131.5</v>
      </c>
      <c r="D19" s="31">
        <v>1.6258843382877902E-2</v>
      </c>
      <c r="E19" s="59">
        <v>2937.5</v>
      </c>
      <c r="F19" s="31">
        <v>1.05962087590739E-2</v>
      </c>
      <c r="G19" s="59">
        <v>193.9</v>
      </c>
      <c r="H19" s="31">
        <v>0.10990269032627401</v>
      </c>
      <c r="I19" s="59">
        <v>6.2</v>
      </c>
      <c r="J19" s="59">
        <v>65</v>
      </c>
      <c r="K19" s="59">
        <v>3135.1</v>
      </c>
      <c r="L19" s="31">
        <v>2.4941642950787302E-3</v>
      </c>
      <c r="M19" s="59">
        <v>2944.9</v>
      </c>
      <c r="N19" s="31">
        <v>1.53040402666304E-3</v>
      </c>
      <c r="O19" s="59">
        <v>190.2</v>
      </c>
      <c r="P19" s="31">
        <v>1.7656500802568101E-2</v>
      </c>
      <c r="Q19" s="70">
        <v>6.1</v>
      </c>
      <c r="R19" s="70">
        <v>65</v>
      </c>
    </row>
    <row r="20" spans="1:18" ht="18" customHeight="1">
      <c r="A20" s="39">
        <v>2025</v>
      </c>
      <c r="B20" s="40" t="s">
        <v>161</v>
      </c>
      <c r="C20" s="59">
        <v>3142.7</v>
      </c>
      <c r="D20" s="31">
        <v>1.9132859876122801E-2</v>
      </c>
      <c r="E20" s="59">
        <v>2951.3</v>
      </c>
      <c r="F20" s="31">
        <v>7.8543865041150202E-3</v>
      </c>
      <c r="G20" s="59">
        <v>191.4</v>
      </c>
      <c r="H20" s="31">
        <v>0.232453316162267</v>
      </c>
      <c r="I20" s="59">
        <v>6.1</v>
      </c>
      <c r="J20" s="59">
        <v>65.099999999999994</v>
      </c>
      <c r="K20" s="59">
        <v>3143.3</v>
      </c>
      <c r="L20" s="31">
        <v>2.6155465535390499E-3</v>
      </c>
      <c r="M20" s="59">
        <v>2948.6</v>
      </c>
      <c r="N20" s="31">
        <v>1.25640938571762E-3</v>
      </c>
      <c r="O20" s="59">
        <v>194.8</v>
      </c>
      <c r="P20" s="31">
        <v>2.41850683491063E-2</v>
      </c>
      <c r="Q20" s="70">
        <v>6.2</v>
      </c>
      <c r="R20" s="70">
        <v>65.099999999999994</v>
      </c>
    </row>
    <row r="21" spans="1:18" ht="18" customHeight="1">
      <c r="A21" s="39">
        <v>2025</v>
      </c>
      <c r="B21" s="40" t="s">
        <v>162</v>
      </c>
      <c r="C21" s="59">
        <v>3191.4</v>
      </c>
      <c r="D21" s="31">
        <v>2.2687944626033501E-2</v>
      </c>
      <c r="E21" s="59">
        <v>2978.9</v>
      </c>
      <c r="F21" s="31">
        <v>1.1992118494360699E-2</v>
      </c>
      <c r="G21" s="59">
        <v>212.5</v>
      </c>
      <c r="H21" s="31">
        <v>0.19988706945228699</v>
      </c>
      <c r="I21" s="59">
        <v>6.7</v>
      </c>
      <c r="J21" s="59">
        <v>66</v>
      </c>
      <c r="K21" s="59">
        <v>3163.4</v>
      </c>
      <c r="L21" s="31">
        <v>6.3945534947347999E-3</v>
      </c>
      <c r="M21" s="59">
        <v>2958.7</v>
      </c>
      <c r="N21" s="31">
        <v>3.42535440548054E-3</v>
      </c>
      <c r="O21" s="59">
        <v>204.7</v>
      </c>
      <c r="P21" s="31">
        <v>5.0821355236139502E-2</v>
      </c>
      <c r="Q21" s="70">
        <v>6.5</v>
      </c>
      <c r="R21" s="70">
        <v>65.5</v>
      </c>
    </row>
    <row r="22" spans="1:18" ht="18" customHeight="1">
      <c r="A22" s="39">
        <v>2025</v>
      </c>
      <c r="B22" s="40" t="s">
        <v>163</v>
      </c>
      <c r="C22" s="59">
        <v>3178.9</v>
      </c>
      <c r="D22" s="31">
        <v>2.0611936944168099E-2</v>
      </c>
      <c r="E22" s="59">
        <v>3002.8</v>
      </c>
      <c r="F22" s="31">
        <v>1.6898642012936501E-2</v>
      </c>
      <c r="G22" s="59">
        <v>176.1</v>
      </c>
      <c r="H22" s="31">
        <v>8.8380716934486903E-2</v>
      </c>
      <c r="I22" s="59">
        <v>5.5</v>
      </c>
      <c r="J22" s="59">
        <v>65.7</v>
      </c>
      <c r="K22" s="59">
        <v>3140.7</v>
      </c>
      <c r="L22" s="31">
        <v>-7.1758234810647597E-3</v>
      </c>
      <c r="M22" s="59">
        <v>2960.6</v>
      </c>
      <c r="N22" s="31">
        <v>6.4217392773856501E-4</v>
      </c>
      <c r="O22" s="59">
        <v>180.1</v>
      </c>
      <c r="P22" s="31">
        <v>-0.120175867122618</v>
      </c>
      <c r="Q22" s="70">
        <v>5.7</v>
      </c>
      <c r="R22" s="70">
        <v>64.900000000000006</v>
      </c>
    </row>
    <row r="23" spans="1:18" ht="18" customHeight="1">
      <c r="A23" s="39">
        <v>2025</v>
      </c>
      <c r="B23" s="40" t="s">
        <v>164</v>
      </c>
      <c r="C23" s="59">
        <v>3164.3</v>
      </c>
      <c r="D23" s="31">
        <v>1.51097138457591E-2</v>
      </c>
      <c r="E23" s="59">
        <v>2965.5</v>
      </c>
      <c r="F23" s="31">
        <v>1.18742962432184E-2</v>
      </c>
      <c r="G23" s="59">
        <v>198.8</v>
      </c>
      <c r="H23" s="31">
        <v>6.5951742627345905E-2</v>
      </c>
      <c r="I23" s="59">
        <v>6.3</v>
      </c>
      <c r="J23" s="59">
        <v>65.3</v>
      </c>
      <c r="K23" s="59">
        <v>3139.5</v>
      </c>
      <c r="L23" s="31">
        <v>-3.8208042793002098E-4</v>
      </c>
      <c r="M23" s="59">
        <v>2952.4</v>
      </c>
      <c r="N23" s="31">
        <v>-2.76970884280207E-3</v>
      </c>
      <c r="O23" s="59">
        <v>187.2</v>
      </c>
      <c r="P23" s="31">
        <v>3.9422543031649097E-2</v>
      </c>
      <c r="Q23" s="70">
        <v>6</v>
      </c>
      <c r="R23" s="70">
        <v>64.8</v>
      </c>
    </row>
    <row r="24" spans="1:18" ht="18" customHeight="1">
      <c r="A24" s="39">
        <v>2025</v>
      </c>
      <c r="B24" s="40" t="s">
        <v>165</v>
      </c>
      <c r="C24" s="59">
        <v>3165.6</v>
      </c>
      <c r="D24" s="31">
        <v>1.3770575802216099E-2</v>
      </c>
      <c r="E24" s="59">
        <v>2937.2</v>
      </c>
      <c r="F24" s="31">
        <v>6.3729185225792897E-3</v>
      </c>
      <c r="G24" s="59">
        <v>228.4</v>
      </c>
      <c r="H24" s="31">
        <v>0.119607843137255</v>
      </c>
      <c r="I24" s="59">
        <v>7.2</v>
      </c>
      <c r="J24" s="59">
        <v>65.3</v>
      </c>
      <c r="K24" s="59">
        <v>3133.5</v>
      </c>
      <c r="L24" s="31">
        <v>-1.91113234591495E-3</v>
      </c>
      <c r="M24" s="59">
        <v>2935.4</v>
      </c>
      <c r="N24" s="31">
        <v>-5.7580273675653703E-3</v>
      </c>
      <c r="O24" s="59">
        <v>198.1</v>
      </c>
      <c r="P24" s="31">
        <v>5.8226495726495797E-2</v>
      </c>
      <c r="Q24" s="70">
        <v>6.3</v>
      </c>
      <c r="R24" s="70">
        <v>64.7</v>
      </c>
    </row>
    <row r="25" spans="1:18" ht="18" customHeight="1">
      <c r="A25" s="39">
        <v>2025</v>
      </c>
      <c r="B25" s="40" t="s">
        <v>166</v>
      </c>
      <c r="C25" s="59">
        <v>3134.1</v>
      </c>
      <c r="D25" s="31">
        <v>1.9219512195121899E-2</v>
      </c>
      <c r="E25" s="59">
        <v>2944.4</v>
      </c>
      <c r="F25" s="31">
        <v>1.40515222482436E-2</v>
      </c>
      <c r="G25" s="59">
        <v>189.7</v>
      </c>
      <c r="H25" s="31">
        <v>0.107413893753648</v>
      </c>
      <c r="I25" s="59">
        <v>6.1</v>
      </c>
      <c r="J25" s="59">
        <v>64.599999999999994</v>
      </c>
      <c r="K25" s="59">
        <v>3144.4</v>
      </c>
      <c r="L25" s="31">
        <v>3.47853837561835E-3</v>
      </c>
      <c r="M25" s="59">
        <v>2943.5</v>
      </c>
      <c r="N25" s="31">
        <v>2.7594194998977698E-3</v>
      </c>
      <c r="O25" s="59">
        <v>200.9</v>
      </c>
      <c r="P25" s="31">
        <v>1.41342756183746E-2</v>
      </c>
      <c r="Q25" s="70">
        <v>6.4</v>
      </c>
      <c r="R25" s="70">
        <v>64.900000000000006</v>
      </c>
    </row>
    <row r="26" spans="1:18" ht="18" customHeight="1">
      <c r="A26" s="39">
        <v>2025</v>
      </c>
      <c r="B26" s="40" t="s">
        <v>167</v>
      </c>
      <c r="C26" s="59">
        <v>3140.4</v>
      </c>
      <c r="D26" s="31">
        <v>1.8519119125612101E-2</v>
      </c>
      <c r="E26" s="59">
        <v>2944.3</v>
      </c>
      <c r="F26" s="31">
        <v>9.4627489971544406E-3</v>
      </c>
      <c r="G26" s="59">
        <v>196.1</v>
      </c>
      <c r="H26" s="31">
        <v>0.177070828331333</v>
      </c>
      <c r="I26" s="59">
        <v>6.2</v>
      </c>
      <c r="J26" s="59">
        <v>64.8</v>
      </c>
      <c r="K26" s="59">
        <v>3149.5</v>
      </c>
      <c r="L26" s="31">
        <v>1.62193105202897E-3</v>
      </c>
      <c r="M26" s="59">
        <v>2940.5</v>
      </c>
      <c r="N26" s="31">
        <v>-1.0191948360795001E-3</v>
      </c>
      <c r="O26" s="59">
        <v>208.9</v>
      </c>
      <c r="P26" s="31">
        <v>3.9820806371329003E-2</v>
      </c>
      <c r="Q26" s="70">
        <v>6.6</v>
      </c>
      <c r="R26" s="70">
        <v>65</v>
      </c>
    </row>
    <row r="27" spans="1:18" ht="18" customHeight="1">
      <c r="A27" s="39">
        <v>2025</v>
      </c>
      <c r="B27" s="40" t="s">
        <v>168</v>
      </c>
      <c r="C27" s="59">
        <v>3125.6</v>
      </c>
      <c r="D27" s="31">
        <v>1.7050631263829299E-2</v>
      </c>
      <c r="E27" s="59">
        <v>2937.9</v>
      </c>
      <c r="F27" s="31">
        <v>1.12904891397887E-2</v>
      </c>
      <c r="G27" s="59">
        <v>187.7</v>
      </c>
      <c r="H27" s="31">
        <v>0.116597263533611</v>
      </c>
      <c r="I27" s="59">
        <v>6</v>
      </c>
      <c r="J27" s="59">
        <v>64.5</v>
      </c>
      <c r="K27" s="59">
        <v>3152.5</v>
      </c>
      <c r="L27" s="31">
        <v>9.5253214795999405E-4</v>
      </c>
      <c r="M27" s="59">
        <v>2949.5</v>
      </c>
      <c r="N27" s="31">
        <v>3.06070396191124E-3</v>
      </c>
      <c r="O27" s="59">
        <v>203</v>
      </c>
      <c r="P27" s="31">
        <v>-2.8243178554332199E-2</v>
      </c>
      <c r="Q27" s="70">
        <v>6.4</v>
      </c>
      <c r="R27" s="70">
        <v>65</v>
      </c>
    </row>
    <row r="28" spans="1:18" ht="18" customHeight="1">
      <c r="A28" s="39">
        <v>2025</v>
      </c>
      <c r="B28" s="40" t="s">
        <v>169</v>
      </c>
      <c r="C28" s="59">
        <v>3109.8</v>
      </c>
      <c r="D28" s="31">
        <v>1.0856845663762899E-2</v>
      </c>
      <c r="E28" s="59">
        <v>2932.2</v>
      </c>
      <c r="F28" s="31">
        <v>6.6602581708320599E-3</v>
      </c>
      <c r="G28" s="59">
        <v>177.6</v>
      </c>
      <c r="H28" s="31">
        <v>8.5574572127139398E-2</v>
      </c>
      <c r="I28" s="59">
        <v>5.7</v>
      </c>
      <c r="J28" s="59">
        <v>64.2</v>
      </c>
      <c r="K28" s="59">
        <v>3143.7</v>
      </c>
      <c r="L28" s="31">
        <v>-2.7914353687550101E-3</v>
      </c>
      <c r="M28" s="59">
        <v>2944.1</v>
      </c>
      <c r="N28" s="31">
        <v>-1.8308187828445801E-3</v>
      </c>
      <c r="O28" s="59">
        <v>199.6</v>
      </c>
      <c r="P28" s="31">
        <v>-1.6748768472906399E-2</v>
      </c>
      <c r="Q28" s="70">
        <v>6.3</v>
      </c>
      <c r="R28" s="70">
        <v>64.900000000000006</v>
      </c>
    </row>
    <row r="29" spans="1:18" ht="18" customHeight="1">
      <c r="A29" s="39"/>
      <c r="B29" s="40"/>
      <c r="C29" s="59"/>
      <c r="D29" s="31"/>
      <c r="E29" s="59"/>
      <c r="F29" s="31"/>
      <c r="G29" s="59"/>
      <c r="H29" s="31"/>
      <c r="I29" s="59"/>
      <c r="J29" s="59"/>
      <c r="K29" s="59"/>
      <c r="L29" s="31"/>
      <c r="M29" s="59"/>
      <c r="N29" s="31"/>
      <c r="O29" s="59"/>
      <c r="P29" s="31"/>
      <c r="Q29" s="70"/>
      <c r="R29" s="70"/>
    </row>
    <row r="30" spans="1:18" ht="18" customHeight="1">
      <c r="A30" s="39">
        <v>2026</v>
      </c>
      <c r="B30" s="40" t="s">
        <v>158</v>
      </c>
      <c r="C30" s="59">
        <v>3097</v>
      </c>
      <c r="D30" s="31">
        <v>-1.6762297724195101E-3</v>
      </c>
      <c r="E30" s="59">
        <v>2904.3</v>
      </c>
      <c r="F30" s="31">
        <v>6.8868151923237098E-5</v>
      </c>
      <c r="G30" s="59">
        <v>192.7</v>
      </c>
      <c r="H30" s="31">
        <v>-2.7258960121151001E-2</v>
      </c>
      <c r="I30" s="59">
        <v>6.2</v>
      </c>
      <c r="J30" s="59">
        <v>63.9</v>
      </c>
      <c r="K30" s="59">
        <v>3138.1</v>
      </c>
      <c r="L30" s="31">
        <v>-1.78134045869514E-3</v>
      </c>
      <c r="M30" s="59">
        <v>2947.6</v>
      </c>
      <c r="N30" s="31">
        <v>1.18881831459529E-3</v>
      </c>
      <c r="O30" s="59">
        <v>190.4</v>
      </c>
      <c r="P30" s="31">
        <v>-4.6092184368737403E-2</v>
      </c>
      <c r="Q30" s="70">
        <v>6.1</v>
      </c>
      <c r="R30" s="70">
        <v>64.8</v>
      </c>
    </row>
    <row r="31" spans="1:18" ht="18" customHeight="1">
      <c r="A31" s="39">
        <v>2026</v>
      </c>
      <c r="B31" s="40" t="s">
        <v>159</v>
      </c>
      <c r="C31" s="59">
        <v>3093</v>
      </c>
      <c r="D31" s="31">
        <v>-3.2548097064225802E-3</v>
      </c>
      <c r="E31" s="59">
        <v>2900.7</v>
      </c>
      <c r="F31" s="31">
        <v>-6.1671292013567702E-3</v>
      </c>
      <c r="G31" s="59">
        <v>192.3</v>
      </c>
      <c r="H31" s="31">
        <v>4.2276422764227703E-2</v>
      </c>
      <c r="I31" s="59">
        <v>6.2</v>
      </c>
      <c r="J31" s="59">
        <v>63.9</v>
      </c>
      <c r="K31" s="59">
        <v>3118.1</v>
      </c>
      <c r="L31" s="31">
        <v>-6.3732831968388503E-3</v>
      </c>
      <c r="M31" s="59">
        <v>2927.4</v>
      </c>
      <c r="N31" s="31">
        <v>-6.8530329759804E-3</v>
      </c>
      <c r="O31" s="59">
        <v>190.7</v>
      </c>
      <c r="P31" s="31">
        <v>1.57563025210075E-3</v>
      </c>
      <c r="Q31" s="70">
        <v>6.1</v>
      </c>
      <c r="R31" s="70">
        <v>64.400000000000006</v>
      </c>
    </row>
    <row r="32" spans="1:18" ht="18" customHeight="1">
      <c r="A32" s="39">
        <v>2026</v>
      </c>
      <c r="B32" s="40" t="s">
        <v>160</v>
      </c>
      <c r="C32" s="59">
        <v>3115</v>
      </c>
      <c r="D32" s="31">
        <v>-5.2690403959763698E-3</v>
      </c>
      <c r="E32" s="59">
        <v>2889.6</v>
      </c>
      <c r="F32" s="31">
        <v>-1.6306382978723399E-2</v>
      </c>
      <c r="G32" s="59">
        <v>225.4</v>
      </c>
      <c r="H32" s="31">
        <v>0.162454873646209</v>
      </c>
      <c r="I32" s="59">
        <v>7.2</v>
      </c>
      <c r="J32" s="59">
        <v>64.400000000000006</v>
      </c>
      <c r="K32" s="59">
        <v>3118.1</v>
      </c>
      <c r="L32" s="31">
        <v>0</v>
      </c>
      <c r="M32" s="59">
        <v>2908.2</v>
      </c>
      <c r="N32" s="31">
        <v>-6.5587210493954599E-3</v>
      </c>
      <c r="O32" s="59">
        <v>209.8</v>
      </c>
      <c r="P32" s="31">
        <v>0.10015731515469301</v>
      </c>
      <c r="Q32" s="70">
        <v>6.7</v>
      </c>
      <c r="R32" s="70">
        <v>64.400000000000006</v>
      </c>
    </row>
    <row r="33" spans="1:18" ht="18" customHeight="1">
      <c r="A33" s="39">
        <v>2026</v>
      </c>
      <c r="B33" s="40" t="s">
        <v>161</v>
      </c>
      <c r="C33" s="59">
        <v>3113</v>
      </c>
      <c r="D33" s="31">
        <v>-9.4504725236261196E-3</v>
      </c>
      <c r="E33" s="59">
        <v>2904.7</v>
      </c>
      <c r="F33" s="31">
        <v>-1.5789652017755E-2</v>
      </c>
      <c r="G33" s="59">
        <v>208.3</v>
      </c>
      <c r="H33" s="31">
        <v>8.8296760710553798E-2</v>
      </c>
      <c r="I33" s="59">
        <v>6.7</v>
      </c>
      <c r="J33" s="59">
        <v>64.3</v>
      </c>
      <c r="K33" s="59">
        <v>3114.6</v>
      </c>
      <c r="L33" s="31">
        <v>-1.12247843237869E-3</v>
      </c>
      <c r="M33" s="59">
        <v>2903.9</v>
      </c>
      <c r="N33" s="31">
        <v>-1.47857781445558E-3</v>
      </c>
      <c r="O33" s="59">
        <v>210.7</v>
      </c>
      <c r="P33" s="31">
        <v>4.2897998093421198E-3</v>
      </c>
      <c r="Q33" s="70">
        <v>6.8</v>
      </c>
      <c r="R33" s="70">
        <v>64.400000000000006</v>
      </c>
    </row>
    <row r="34" spans="1:18" ht="18" customHeight="1">
      <c r="A34" s="39"/>
      <c r="B34" s="40"/>
      <c r="C34" s="59"/>
      <c r="D34" s="31"/>
      <c r="E34" s="59"/>
      <c r="F34" s="31"/>
      <c r="G34" s="59"/>
      <c r="H34" s="31"/>
      <c r="I34" s="59"/>
      <c r="J34" s="59"/>
      <c r="K34" s="59"/>
      <c r="L34" s="31"/>
      <c r="M34" s="59"/>
      <c r="N34" s="31"/>
      <c r="O34" s="59"/>
      <c r="P34" s="31"/>
      <c r="Q34" s="70"/>
      <c r="R34" s="70"/>
    </row>
    <row r="35" spans="1:18" ht="18" customHeight="1">
      <c r="A35" s="39"/>
      <c r="B35" s="40"/>
      <c r="C35" s="59"/>
      <c r="D35" s="31"/>
      <c r="E35" s="59"/>
      <c r="F35" s="31"/>
      <c r="G35" s="59"/>
      <c r="H35" s="31"/>
      <c r="I35" s="59"/>
      <c r="J35" s="59"/>
      <c r="K35" s="59"/>
      <c r="L35" s="31"/>
      <c r="M35" s="59"/>
      <c r="N35" s="31"/>
      <c r="O35" s="59"/>
      <c r="P35" s="31"/>
      <c r="Q35" s="70"/>
      <c r="R35" s="70"/>
    </row>
    <row r="36" spans="1:18" ht="18" customHeight="1">
      <c r="A36" s="39"/>
      <c r="B36" s="40"/>
      <c r="C36" s="59"/>
      <c r="D36" s="31"/>
      <c r="E36" s="59"/>
      <c r="F36" s="31"/>
      <c r="G36" s="59"/>
      <c r="H36" s="31"/>
      <c r="I36" s="59"/>
      <c r="J36" s="59"/>
      <c r="K36" s="59"/>
      <c r="L36" s="31"/>
      <c r="M36" s="59"/>
      <c r="N36" s="31"/>
      <c r="O36" s="59"/>
      <c r="P36" s="31"/>
      <c r="Q36" s="70"/>
      <c r="R36" s="70"/>
    </row>
    <row r="37" spans="1:18" ht="18" customHeight="1">
      <c r="A37" s="39"/>
      <c r="B37" s="40"/>
      <c r="C37" s="59"/>
      <c r="D37" s="31"/>
      <c r="E37" s="59"/>
      <c r="F37" s="31"/>
      <c r="G37" s="59"/>
      <c r="H37" s="31"/>
      <c r="I37" s="59"/>
      <c r="J37" s="59"/>
      <c r="K37" s="59"/>
      <c r="L37" s="31"/>
      <c r="M37" s="59"/>
      <c r="N37" s="31"/>
      <c r="O37" s="59"/>
      <c r="P37" s="31"/>
      <c r="Q37" s="70"/>
      <c r="R37" s="70"/>
    </row>
    <row r="38" spans="1:18" ht="18" customHeight="1">
      <c r="A38" s="39"/>
      <c r="B38" s="40"/>
      <c r="C38" s="59"/>
      <c r="D38" s="31"/>
      <c r="E38" s="59"/>
      <c r="F38" s="31"/>
      <c r="G38" s="59"/>
      <c r="H38" s="31"/>
      <c r="I38" s="59"/>
      <c r="J38" s="59"/>
      <c r="K38" s="59"/>
      <c r="L38" s="31"/>
      <c r="M38" s="59"/>
      <c r="N38" s="31"/>
      <c r="O38" s="59"/>
      <c r="P38" s="31"/>
      <c r="Q38" s="70"/>
      <c r="R38" s="70"/>
    </row>
    <row r="39" spans="1:18" ht="18" customHeight="1">
      <c r="A39" s="39"/>
      <c r="B39" s="40"/>
      <c r="C39" s="59"/>
      <c r="D39" s="31"/>
      <c r="E39" s="59"/>
      <c r="F39" s="31"/>
      <c r="G39" s="59"/>
      <c r="H39" s="31"/>
      <c r="I39" s="59"/>
      <c r="J39" s="59"/>
      <c r="K39" s="59"/>
      <c r="L39" s="31"/>
      <c r="M39" s="59"/>
      <c r="N39" s="31"/>
      <c r="O39" s="59"/>
      <c r="P39" s="31"/>
      <c r="Q39" s="70"/>
      <c r="R39" s="70"/>
    </row>
    <row r="40" spans="1:18" ht="18" customHeight="1">
      <c r="A40" s="190"/>
      <c r="B40" s="43"/>
      <c r="C40" s="16"/>
      <c r="D40" s="65"/>
      <c r="E40" s="16"/>
      <c r="F40" s="65"/>
      <c r="G40" s="16"/>
      <c r="H40" s="65"/>
      <c r="I40" s="16"/>
      <c r="J40" s="16"/>
      <c r="K40" s="16"/>
      <c r="L40" s="65"/>
      <c r="M40" s="16"/>
      <c r="N40" s="65"/>
      <c r="O40" s="16"/>
      <c r="P40" s="65"/>
      <c r="Q40" s="78"/>
      <c r="R40" s="78"/>
    </row>
    <row r="41" spans="1:18" ht="18" customHeight="1">
      <c r="A41" s="41"/>
      <c r="B41" s="40"/>
      <c r="C41" s="60"/>
      <c r="D41" s="25"/>
      <c r="E41" s="60"/>
      <c r="F41" s="25"/>
      <c r="G41" s="60"/>
      <c r="H41" s="25"/>
      <c r="I41" s="60"/>
      <c r="J41" s="60"/>
      <c r="K41" s="60"/>
      <c r="L41" s="25"/>
      <c r="M41" s="60"/>
      <c r="N41" s="25"/>
      <c r="O41" s="60"/>
      <c r="P41" s="25"/>
      <c r="Q41" s="60"/>
      <c r="R41" s="61"/>
    </row>
    <row r="42" spans="1:18" ht="18" customHeight="1">
      <c r="A42" s="41" t="s">
        <v>124</v>
      </c>
      <c r="R42" s="20"/>
    </row>
    <row r="43" spans="1:18" ht="18" customHeight="1">
      <c r="A43" s="41" t="s">
        <v>125</v>
      </c>
      <c r="R43" s="20"/>
    </row>
    <row r="44" spans="1:18" ht="18" customHeight="1">
      <c r="A44" s="41" t="s">
        <v>81</v>
      </c>
      <c r="R44" s="20"/>
    </row>
    <row r="45" spans="1:18" ht="18" customHeight="1">
      <c r="A45" s="21"/>
      <c r="B45" s="17"/>
      <c r="C45" s="17"/>
      <c r="D45" s="17"/>
      <c r="E45" s="17"/>
      <c r="F45" s="17"/>
      <c r="G45" s="17"/>
      <c r="H45" s="17"/>
      <c r="I45" s="17"/>
      <c r="J45" s="17"/>
      <c r="K45" s="17"/>
      <c r="L45" s="17"/>
      <c r="M45" s="17"/>
      <c r="N45" s="17"/>
      <c r="O45" s="17"/>
      <c r="P45" s="17"/>
      <c r="Q45" s="17"/>
      <c r="R45"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12">
    <mergeCell ref="A1:R1"/>
    <mergeCell ref="C2:D2"/>
    <mergeCell ref="E2:F2"/>
    <mergeCell ref="G2:H2"/>
    <mergeCell ref="E15:F15"/>
    <mergeCell ref="G15:H15"/>
    <mergeCell ref="C14:J14"/>
    <mergeCell ref="K14:R14"/>
    <mergeCell ref="K15:L15"/>
    <mergeCell ref="M15:N15"/>
    <mergeCell ref="O15:P15"/>
    <mergeCell ref="C15:D15"/>
  </mergeCells>
  <pageMargins left="3.937007874015748E-2" right="3.937007874015748E-2" top="3.937007874015748E-2" bottom="3.937007874015748E-2" header="3.937007874015748E-2" footer="3.937007874015748E-2"/>
  <pageSetup paperSize="5" scale="69"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view="pageBreakPreview" zoomScale="60" zoomScaleNormal="50" workbookViewId="0">
      <selection activeCell="C20" sqref="C20"/>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48" t="str">
        <f ca="1" xml:space="preserve"> "PROVINCIAL COMPARISON - EMPLOYMENT (THOUSANDS) - " &amp; TEXT(EDATE(TODAY(),-1), "MMMM YYYY")</f>
        <v>PROVINCIAL COMPARISON - EMPLOYMENT (THOUSANDS) - April 2026</v>
      </c>
      <c r="B1" s="149"/>
      <c r="C1" s="149"/>
      <c r="D1" s="149"/>
      <c r="E1" s="149"/>
      <c r="F1" s="149"/>
      <c r="G1" s="149"/>
      <c r="H1" s="149"/>
      <c r="I1" s="149"/>
      <c r="J1" s="149"/>
      <c r="K1" s="149"/>
      <c r="L1" s="149"/>
      <c r="M1" s="150"/>
    </row>
    <row r="2" spans="1:13" ht="18" customHeight="1">
      <c r="A2" s="41"/>
      <c r="C2" s="75" t="s">
        <v>80</v>
      </c>
      <c r="D2" s="75" t="s">
        <v>79</v>
      </c>
      <c r="E2" s="75" t="s">
        <v>51</v>
      </c>
      <c r="F2" s="75" t="s">
        <v>52</v>
      </c>
      <c r="G2" s="75" t="s">
        <v>53</v>
      </c>
      <c r="H2" s="75" t="s">
        <v>54</v>
      </c>
      <c r="I2" s="75" t="s">
        <v>55</v>
      </c>
      <c r="J2" s="75" t="s">
        <v>56</v>
      </c>
      <c r="K2" s="75" t="s">
        <v>57</v>
      </c>
      <c r="L2" s="75" t="s">
        <v>58</v>
      </c>
      <c r="M2" s="75" t="s">
        <v>59</v>
      </c>
    </row>
    <row r="3" spans="1:13" ht="18" customHeight="1">
      <c r="A3" s="41"/>
      <c r="B3" s="15">
        <v>2016</v>
      </c>
      <c r="C3" s="70">
        <v>17966.900000000001</v>
      </c>
      <c r="D3" s="70">
        <v>235.1</v>
      </c>
      <c r="E3" s="70">
        <v>72.099999999999994</v>
      </c>
      <c r="F3" s="70">
        <v>441.9</v>
      </c>
      <c r="G3" s="70">
        <v>357.6</v>
      </c>
      <c r="H3" s="70">
        <v>4063.6</v>
      </c>
      <c r="I3" s="70">
        <v>6934.5</v>
      </c>
      <c r="J3" s="70">
        <v>638</v>
      </c>
      <c r="K3" s="70">
        <v>561.1</v>
      </c>
      <c r="L3" s="70">
        <v>2198.3000000000002</v>
      </c>
      <c r="M3" s="70">
        <v>2464.6999999999998</v>
      </c>
    </row>
    <row r="4" spans="1:13" ht="18" customHeight="1">
      <c r="A4" s="41"/>
      <c r="B4" s="15">
        <v>2017</v>
      </c>
      <c r="C4" s="70">
        <v>18372.2</v>
      </c>
      <c r="D4" s="70">
        <v>226.8</v>
      </c>
      <c r="E4" s="70">
        <v>74.2</v>
      </c>
      <c r="F4" s="70">
        <v>444.8</v>
      </c>
      <c r="G4" s="70">
        <v>359.4</v>
      </c>
      <c r="H4" s="70">
        <v>4165.1000000000004</v>
      </c>
      <c r="I4" s="70">
        <v>7109.2</v>
      </c>
      <c r="J4" s="70">
        <v>648.79999999999995</v>
      </c>
      <c r="K4" s="70">
        <v>562.5</v>
      </c>
      <c r="L4" s="70">
        <v>2218.4</v>
      </c>
      <c r="M4" s="70">
        <v>2562.9</v>
      </c>
    </row>
    <row r="5" spans="1:13" ht="18" customHeight="1">
      <c r="A5" s="41"/>
      <c r="B5" s="15">
        <v>2018</v>
      </c>
      <c r="C5" s="70">
        <v>18706.599999999999</v>
      </c>
      <c r="D5" s="70">
        <v>228</v>
      </c>
      <c r="E5" s="70">
        <v>76.099999999999994</v>
      </c>
      <c r="F5" s="70">
        <v>451.1</v>
      </c>
      <c r="G5" s="70">
        <v>359.9</v>
      </c>
      <c r="H5" s="70">
        <v>4243.2</v>
      </c>
      <c r="I5" s="70">
        <v>7240.4</v>
      </c>
      <c r="J5" s="70">
        <v>653.6</v>
      </c>
      <c r="K5" s="70">
        <v>565.20000000000005</v>
      </c>
      <c r="L5" s="70">
        <v>2279.3000000000002</v>
      </c>
      <c r="M5" s="70">
        <v>2609.9</v>
      </c>
    </row>
    <row r="6" spans="1:13" ht="18" customHeight="1">
      <c r="A6" s="41"/>
      <c r="B6" s="15">
        <v>2019</v>
      </c>
      <c r="C6" s="70">
        <v>19070.8</v>
      </c>
      <c r="D6" s="70">
        <v>231.3</v>
      </c>
      <c r="E6" s="70">
        <v>78.099999999999994</v>
      </c>
      <c r="F6" s="70">
        <v>463.8</v>
      </c>
      <c r="G6" s="70">
        <v>361.7</v>
      </c>
      <c r="H6" s="70">
        <v>4300.3</v>
      </c>
      <c r="I6" s="70">
        <v>7412.9</v>
      </c>
      <c r="J6" s="70">
        <v>661.6</v>
      </c>
      <c r="K6" s="70">
        <v>574.5</v>
      </c>
      <c r="L6" s="70">
        <v>2305.5</v>
      </c>
      <c r="M6" s="70">
        <v>2681.1</v>
      </c>
    </row>
    <row r="7" spans="1:13" ht="18" customHeight="1">
      <c r="A7" s="41"/>
      <c r="B7" s="15">
        <v>2020</v>
      </c>
      <c r="C7" s="70">
        <v>18068.5</v>
      </c>
      <c r="D7" s="70">
        <v>217.3</v>
      </c>
      <c r="E7" s="70">
        <v>76.2</v>
      </c>
      <c r="F7" s="70">
        <v>447.2</v>
      </c>
      <c r="G7" s="70">
        <v>351.5</v>
      </c>
      <c r="H7" s="70">
        <v>4087.5</v>
      </c>
      <c r="I7" s="70">
        <v>7043.4</v>
      </c>
      <c r="J7" s="70">
        <v>635.6</v>
      </c>
      <c r="K7" s="70">
        <v>545.29999999999995</v>
      </c>
      <c r="L7" s="70">
        <v>2137.1</v>
      </c>
      <c r="M7" s="70">
        <v>2527.3000000000002</v>
      </c>
    </row>
    <row r="8" spans="1:13" ht="18" customHeight="1">
      <c r="A8" s="41"/>
      <c r="B8" s="15">
        <v>2021</v>
      </c>
      <c r="C8" s="70">
        <v>18964.099999999999</v>
      </c>
      <c r="D8" s="70">
        <v>225.1</v>
      </c>
      <c r="E8" s="70">
        <v>80</v>
      </c>
      <c r="F8" s="70">
        <v>475.5</v>
      </c>
      <c r="G8" s="70">
        <v>364.6</v>
      </c>
      <c r="H8" s="70">
        <v>4261.8</v>
      </c>
      <c r="I8" s="70">
        <v>7404.8</v>
      </c>
      <c r="J8" s="70">
        <v>664</v>
      </c>
      <c r="K8" s="70">
        <v>558.29999999999995</v>
      </c>
      <c r="L8" s="70">
        <v>2245.9</v>
      </c>
      <c r="M8" s="70">
        <v>2683.9</v>
      </c>
    </row>
    <row r="9" spans="1:13" ht="18" customHeight="1">
      <c r="A9" s="41"/>
      <c r="B9" s="15">
        <v>2022</v>
      </c>
      <c r="C9" s="70">
        <v>19739.5</v>
      </c>
      <c r="D9" s="70">
        <v>234.2</v>
      </c>
      <c r="E9" s="70">
        <v>84.1</v>
      </c>
      <c r="F9" s="70">
        <v>492.1</v>
      </c>
      <c r="G9" s="70">
        <v>375.6</v>
      </c>
      <c r="H9" s="70">
        <v>4392</v>
      </c>
      <c r="I9" s="70">
        <v>7764.1</v>
      </c>
      <c r="J9" s="70">
        <v>687.9</v>
      </c>
      <c r="K9" s="70">
        <v>577.79999999999995</v>
      </c>
      <c r="L9" s="70">
        <v>2356</v>
      </c>
      <c r="M9" s="70">
        <v>2775.7</v>
      </c>
    </row>
    <row r="10" spans="1:13" ht="18" customHeight="1">
      <c r="A10" s="41"/>
      <c r="B10" s="15">
        <v>2023</v>
      </c>
      <c r="C10" s="70">
        <v>20334.8</v>
      </c>
      <c r="D10" s="70">
        <v>238.3</v>
      </c>
      <c r="E10" s="70">
        <v>89.3</v>
      </c>
      <c r="F10" s="70">
        <v>505.3</v>
      </c>
      <c r="G10" s="70">
        <v>388.6</v>
      </c>
      <c r="H10" s="70">
        <v>4522.8</v>
      </c>
      <c r="I10" s="70">
        <v>8006.1</v>
      </c>
      <c r="J10" s="70">
        <v>706.8</v>
      </c>
      <c r="K10" s="70">
        <v>587</v>
      </c>
      <c r="L10" s="70">
        <v>2442.6</v>
      </c>
      <c r="M10" s="70">
        <v>2847.9</v>
      </c>
    </row>
    <row r="11" spans="1:13" ht="18" customHeight="1">
      <c r="A11" s="41"/>
      <c r="B11" s="15">
        <v>2024</v>
      </c>
      <c r="C11" s="70">
        <v>20730.5</v>
      </c>
      <c r="D11" s="70">
        <v>245</v>
      </c>
      <c r="E11" s="70">
        <v>92.5</v>
      </c>
      <c r="F11" s="70">
        <v>521.29999999999995</v>
      </c>
      <c r="G11" s="70">
        <v>400</v>
      </c>
      <c r="H11" s="70">
        <v>4566</v>
      </c>
      <c r="I11" s="70">
        <v>8146.1</v>
      </c>
      <c r="J11" s="70">
        <v>724.4</v>
      </c>
      <c r="K11" s="70">
        <v>602.20000000000005</v>
      </c>
      <c r="L11" s="70">
        <v>2518.9</v>
      </c>
      <c r="M11" s="70">
        <v>2914</v>
      </c>
    </row>
    <row r="12" spans="1:13" ht="18" customHeight="1">
      <c r="A12" s="41"/>
      <c r="B12" s="15">
        <v>2025</v>
      </c>
      <c r="C12" s="70">
        <v>21028.7</v>
      </c>
      <c r="D12" s="70">
        <v>244.8</v>
      </c>
      <c r="E12" s="70">
        <v>93.5</v>
      </c>
      <c r="F12" s="70">
        <v>523.5</v>
      </c>
      <c r="G12" s="70">
        <v>405.2</v>
      </c>
      <c r="H12" s="70">
        <v>4644.8</v>
      </c>
      <c r="I12" s="70">
        <v>8227</v>
      </c>
      <c r="J12" s="70">
        <v>736.2</v>
      </c>
      <c r="K12" s="70">
        <v>617.4</v>
      </c>
      <c r="L12" s="70">
        <v>2590.1</v>
      </c>
      <c r="M12" s="70">
        <v>2946.2</v>
      </c>
    </row>
    <row r="13" spans="1:13" ht="18" customHeight="1">
      <c r="A13" s="72"/>
      <c r="B13" s="73"/>
      <c r="C13" s="153" t="s">
        <v>77</v>
      </c>
      <c r="D13" s="153"/>
      <c r="E13" s="153"/>
      <c r="F13" s="153"/>
      <c r="G13" s="153"/>
      <c r="H13" s="153"/>
      <c r="I13" s="153"/>
      <c r="J13" s="153"/>
      <c r="K13" s="153"/>
      <c r="L13" s="153"/>
      <c r="M13" s="154"/>
    </row>
    <row r="14" spans="1:13" ht="18" customHeight="1">
      <c r="A14" s="81">
        <v>2025</v>
      </c>
      <c r="B14" s="82" t="s">
        <v>158</v>
      </c>
      <c r="C14" s="69">
        <v>20986.9</v>
      </c>
      <c r="D14" s="69">
        <v>243.1</v>
      </c>
      <c r="E14" s="69">
        <v>94</v>
      </c>
      <c r="F14" s="69">
        <v>526.29999999999995</v>
      </c>
      <c r="G14" s="69">
        <v>402.8</v>
      </c>
      <c r="H14" s="69">
        <v>4635.8</v>
      </c>
      <c r="I14" s="69">
        <v>8234.2000000000007</v>
      </c>
      <c r="J14" s="69">
        <v>731.2</v>
      </c>
      <c r="K14" s="69">
        <v>608</v>
      </c>
      <c r="L14" s="69">
        <v>2564.6</v>
      </c>
      <c r="M14" s="69">
        <v>2946.9</v>
      </c>
    </row>
    <row r="15" spans="1:13" ht="18" customHeight="1">
      <c r="A15" s="39">
        <v>2025</v>
      </c>
      <c r="B15" s="40" t="s">
        <v>159</v>
      </c>
      <c r="C15" s="70">
        <v>20985.5</v>
      </c>
      <c r="D15" s="70">
        <v>243</v>
      </c>
      <c r="E15" s="70">
        <v>93.6</v>
      </c>
      <c r="F15" s="70">
        <v>522.1</v>
      </c>
      <c r="G15" s="70">
        <v>401.7</v>
      </c>
      <c r="H15" s="70">
        <v>4633</v>
      </c>
      <c r="I15" s="70">
        <v>8245.7000000000007</v>
      </c>
      <c r="J15" s="70">
        <v>733</v>
      </c>
      <c r="K15" s="70">
        <v>608.9</v>
      </c>
      <c r="L15" s="70">
        <v>2564.1999999999998</v>
      </c>
      <c r="M15" s="70">
        <v>2940.4</v>
      </c>
    </row>
    <row r="16" spans="1:13" ht="18" customHeight="1">
      <c r="A16" s="39">
        <v>2025</v>
      </c>
      <c r="B16" s="40" t="s">
        <v>160</v>
      </c>
      <c r="C16" s="70">
        <v>20964.3</v>
      </c>
      <c r="D16" s="70">
        <v>244.7</v>
      </c>
      <c r="E16" s="70">
        <v>93.4</v>
      </c>
      <c r="F16" s="70">
        <v>523.5</v>
      </c>
      <c r="G16" s="70">
        <v>402.3</v>
      </c>
      <c r="H16" s="70">
        <v>4631.6000000000004</v>
      </c>
      <c r="I16" s="70">
        <v>8221.6</v>
      </c>
      <c r="J16" s="70">
        <v>732.5</v>
      </c>
      <c r="K16" s="70">
        <v>615.20000000000005</v>
      </c>
      <c r="L16" s="70">
        <v>2554.6</v>
      </c>
      <c r="M16" s="70">
        <v>2944.9</v>
      </c>
    </row>
    <row r="17" spans="1:13" ht="18" customHeight="1">
      <c r="A17" s="39">
        <v>2025</v>
      </c>
      <c r="B17" s="40" t="s">
        <v>161</v>
      </c>
      <c r="C17" s="70">
        <v>20966.7</v>
      </c>
      <c r="D17" s="70">
        <v>248</v>
      </c>
      <c r="E17" s="70">
        <v>93.6</v>
      </c>
      <c r="F17" s="70">
        <v>516.29999999999995</v>
      </c>
      <c r="G17" s="70">
        <v>400.8</v>
      </c>
      <c r="H17" s="70">
        <v>4643.8</v>
      </c>
      <c r="I17" s="70">
        <v>8193.6</v>
      </c>
      <c r="J17" s="70">
        <v>737.1</v>
      </c>
      <c r="K17" s="70">
        <v>617.4</v>
      </c>
      <c r="L17" s="70">
        <v>2567.5</v>
      </c>
      <c r="M17" s="70">
        <v>2948.6</v>
      </c>
    </row>
    <row r="18" spans="1:13" ht="18" customHeight="1">
      <c r="A18" s="39">
        <v>2025</v>
      </c>
      <c r="B18" s="40" t="s">
        <v>162</v>
      </c>
      <c r="C18" s="70">
        <v>20974.400000000001</v>
      </c>
      <c r="D18" s="70">
        <v>247.4</v>
      </c>
      <c r="E18" s="70">
        <v>92</v>
      </c>
      <c r="F18" s="70">
        <v>526.20000000000005</v>
      </c>
      <c r="G18" s="70">
        <v>407.9</v>
      </c>
      <c r="H18" s="70">
        <v>4629.3</v>
      </c>
      <c r="I18" s="70">
        <v>8198.1</v>
      </c>
      <c r="J18" s="70">
        <v>730.8</v>
      </c>
      <c r="K18" s="70">
        <v>617.9</v>
      </c>
      <c r="L18" s="70">
        <v>2566.1</v>
      </c>
      <c r="M18" s="70">
        <v>2958.7</v>
      </c>
    </row>
    <row r="19" spans="1:13" ht="18" customHeight="1">
      <c r="A19" s="39">
        <v>2025</v>
      </c>
      <c r="B19" s="40" t="s">
        <v>163</v>
      </c>
      <c r="C19" s="70">
        <v>21040.7</v>
      </c>
      <c r="D19" s="70">
        <v>244.8</v>
      </c>
      <c r="E19" s="70">
        <v>92</v>
      </c>
      <c r="F19" s="70">
        <v>522.1</v>
      </c>
      <c r="G19" s="70">
        <v>406.2</v>
      </c>
      <c r="H19" s="70">
        <v>4649.8</v>
      </c>
      <c r="I19" s="70">
        <v>8208.2999999999993</v>
      </c>
      <c r="J19" s="70">
        <v>738.2</v>
      </c>
      <c r="K19" s="70">
        <v>619.79999999999995</v>
      </c>
      <c r="L19" s="70">
        <v>2598.8000000000002</v>
      </c>
      <c r="M19" s="70">
        <v>2960.6</v>
      </c>
    </row>
    <row r="20" spans="1:13" ht="18" customHeight="1">
      <c r="A20" s="39">
        <v>2025</v>
      </c>
      <c r="B20" s="40" t="s">
        <v>164</v>
      </c>
      <c r="C20" s="70">
        <v>21018.3</v>
      </c>
      <c r="D20" s="70">
        <v>245.7</v>
      </c>
      <c r="E20" s="70">
        <v>92.9</v>
      </c>
      <c r="F20" s="70">
        <v>525.5</v>
      </c>
      <c r="G20" s="70">
        <v>407.2</v>
      </c>
      <c r="H20" s="70">
        <v>4635</v>
      </c>
      <c r="I20" s="70">
        <v>8216.2999999999993</v>
      </c>
      <c r="J20" s="70">
        <v>741.5</v>
      </c>
      <c r="K20" s="70">
        <v>623</v>
      </c>
      <c r="L20" s="70">
        <v>2579</v>
      </c>
      <c r="M20" s="70">
        <v>2952.4</v>
      </c>
    </row>
    <row r="21" spans="1:13" ht="18" customHeight="1">
      <c r="A21" s="39">
        <v>2025</v>
      </c>
      <c r="B21" s="40" t="s">
        <v>165</v>
      </c>
      <c r="C21" s="70">
        <v>20956.599999999999</v>
      </c>
      <c r="D21" s="70">
        <v>242.3</v>
      </c>
      <c r="E21" s="70">
        <v>94.2</v>
      </c>
      <c r="F21" s="70">
        <v>523.9</v>
      </c>
      <c r="G21" s="70">
        <v>402.1</v>
      </c>
      <c r="H21" s="70">
        <v>4642.8</v>
      </c>
      <c r="I21" s="70">
        <v>8190.3</v>
      </c>
      <c r="J21" s="70">
        <v>736.6</v>
      </c>
      <c r="K21" s="70">
        <v>620.29999999999995</v>
      </c>
      <c r="L21" s="70">
        <v>2568.6999999999998</v>
      </c>
      <c r="M21" s="70">
        <v>2935.4</v>
      </c>
    </row>
    <row r="22" spans="1:13" ht="18" customHeight="1">
      <c r="A22" s="39">
        <v>2025</v>
      </c>
      <c r="B22" s="40" t="s">
        <v>166</v>
      </c>
      <c r="C22" s="70">
        <v>21009.9</v>
      </c>
      <c r="D22" s="70">
        <v>241</v>
      </c>
      <c r="E22" s="70">
        <v>93.1</v>
      </c>
      <c r="F22" s="70">
        <v>524.6</v>
      </c>
      <c r="G22" s="70">
        <v>405.8</v>
      </c>
      <c r="H22" s="70">
        <v>4633.8999999999996</v>
      </c>
      <c r="I22" s="70">
        <v>8200.2000000000007</v>
      </c>
      <c r="J22" s="70">
        <v>739.4</v>
      </c>
      <c r="K22" s="70">
        <v>619.79999999999995</v>
      </c>
      <c r="L22" s="70">
        <v>2608.5</v>
      </c>
      <c r="M22" s="70">
        <v>2943.5</v>
      </c>
    </row>
    <row r="23" spans="1:13" ht="18" customHeight="1">
      <c r="A23" s="39">
        <v>2025</v>
      </c>
      <c r="B23" s="40" t="s">
        <v>167</v>
      </c>
      <c r="C23" s="70">
        <v>21083.599999999999</v>
      </c>
      <c r="D23" s="70">
        <v>245.2</v>
      </c>
      <c r="E23" s="70">
        <v>93.5</v>
      </c>
      <c r="F23" s="70">
        <v>521.4</v>
      </c>
      <c r="G23" s="70">
        <v>404.5</v>
      </c>
      <c r="H23" s="70">
        <v>4652.3</v>
      </c>
      <c r="I23" s="70">
        <v>8252.5</v>
      </c>
      <c r="J23" s="70">
        <v>736.6</v>
      </c>
      <c r="K23" s="70">
        <v>618.4</v>
      </c>
      <c r="L23" s="70">
        <v>2618.6</v>
      </c>
      <c r="M23" s="70">
        <v>2940.5</v>
      </c>
    </row>
    <row r="24" spans="1:13" ht="18" customHeight="1">
      <c r="A24" s="39">
        <v>2025</v>
      </c>
      <c r="B24" s="40" t="s">
        <v>168</v>
      </c>
      <c r="C24" s="70">
        <v>21135.9</v>
      </c>
      <c r="D24" s="70">
        <v>243.4</v>
      </c>
      <c r="E24" s="70">
        <v>94.1</v>
      </c>
      <c r="F24" s="70">
        <v>524.20000000000005</v>
      </c>
      <c r="G24" s="70">
        <v>409.4</v>
      </c>
      <c r="H24" s="70">
        <v>4651.7</v>
      </c>
      <c r="I24" s="70">
        <v>8256.4</v>
      </c>
      <c r="J24" s="70">
        <v>740.1</v>
      </c>
      <c r="K24" s="70">
        <v>620.6</v>
      </c>
      <c r="L24" s="70">
        <v>2646.6</v>
      </c>
      <c r="M24" s="70">
        <v>2949.5</v>
      </c>
    </row>
    <row r="25" spans="1:13" ht="18" customHeight="1">
      <c r="A25" s="39">
        <v>2025</v>
      </c>
      <c r="B25" s="40" t="s">
        <v>169</v>
      </c>
      <c r="C25" s="70">
        <v>21146</v>
      </c>
      <c r="D25" s="70">
        <v>243.5</v>
      </c>
      <c r="E25" s="70">
        <v>94.9</v>
      </c>
      <c r="F25" s="70">
        <v>524.20000000000005</v>
      </c>
      <c r="G25" s="70">
        <v>407.5</v>
      </c>
      <c r="H25" s="70">
        <v>4666</v>
      </c>
      <c r="I25" s="70">
        <v>8274.5</v>
      </c>
      <c r="J25" s="70">
        <v>743.1</v>
      </c>
      <c r="K25" s="70">
        <v>617.5</v>
      </c>
      <c r="L25" s="70">
        <v>2630.7</v>
      </c>
      <c r="M25" s="70">
        <v>2944.1</v>
      </c>
    </row>
    <row r="26" spans="1:13" ht="18" customHeight="1">
      <c r="A26" s="39"/>
      <c r="B26" s="40"/>
      <c r="C26" s="70"/>
      <c r="D26" s="70"/>
      <c r="E26" s="70"/>
      <c r="F26" s="70"/>
      <c r="G26" s="70"/>
      <c r="H26" s="70"/>
      <c r="I26" s="70"/>
      <c r="J26" s="70"/>
      <c r="K26" s="70"/>
      <c r="L26" s="70"/>
      <c r="M26" s="70"/>
    </row>
    <row r="27" spans="1:13" ht="18" customHeight="1">
      <c r="A27" s="39">
        <v>2026</v>
      </c>
      <c r="B27" s="40" t="s">
        <v>158</v>
      </c>
      <c r="C27" s="70">
        <v>21121.200000000001</v>
      </c>
      <c r="D27" s="70">
        <v>247.3</v>
      </c>
      <c r="E27" s="70">
        <v>95.5</v>
      </c>
      <c r="F27" s="70">
        <v>524.70000000000005</v>
      </c>
      <c r="G27" s="70">
        <v>409.6</v>
      </c>
      <c r="H27" s="70">
        <v>4669.7</v>
      </c>
      <c r="I27" s="70">
        <v>8208</v>
      </c>
      <c r="J27" s="70">
        <v>744.1</v>
      </c>
      <c r="K27" s="70">
        <v>623.6</v>
      </c>
      <c r="L27" s="70">
        <v>2651</v>
      </c>
      <c r="M27" s="70">
        <v>2947.6</v>
      </c>
    </row>
    <row r="28" spans="1:13" ht="18" customHeight="1">
      <c r="A28" s="39">
        <v>2026</v>
      </c>
      <c r="B28" s="40" t="s">
        <v>159</v>
      </c>
      <c r="C28" s="70">
        <v>21037.3</v>
      </c>
      <c r="D28" s="70">
        <v>249.4</v>
      </c>
      <c r="E28" s="70">
        <v>96.2</v>
      </c>
      <c r="F28" s="70">
        <v>524.1</v>
      </c>
      <c r="G28" s="70">
        <v>409.3</v>
      </c>
      <c r="H28" s="70">
        <v>4612.3999999999996</v>
      </c>
      <c r="I28" s="70">
        <v>8211.2999999999993</v>
      </c>
      <c r="J28" s="70">
        <v>740.1</v>
      </c>
      <c r="K28" s="70">
        <v>618.1</v>
      </c>
      <c r="L28" s="70">
        <v>2649.2</v>
      </c>
      <c r="M28" s="70">
        <v>2927.4</v>
      </c>
    </row>
    <row r="29" spans="1:13" ht="18" customHeight="1">
      <c r="A29" s="39">
        <v>2026</v>
      </c>
      <c r="B29" s="40" t="s">
        <v>160</v>
      </c>
      <c r="C29" s="70">
        <v>21051.4</v>
      </c>
      <c r="D29" s="70">
        <v>249.6</v>
      </c>
      <c r="E29" s="70">
        <v>96</v>
      </c>
      <c r="F29" s="70">
        <v>528</v>
      </c>
      <c r="G29" s="70">
        <v>411.3</v>
      </c>
      <c r="H29" s="70">
        <v>4622.3</v>
      </c>
      <c r="I29" s="70">
        <v>8205.5</v>
      </c>
      <c r="J29" s="70">
        <v>750.9</v>
      </c>
      <c r="K29" s="70">
        <v>623.9</v>
      </c>
      <c r="L29" s="70">
        <v>2655.6</v>
      </c>
      <c r="M29" s="70">
        <v>2908.2</v>
      </c>
    </row>
    <row r="30" spans="1:13" ht="18" customHeight="1">
      <c r="A30" s="39">
        <v>2026</v>
      </c>
      <c r="B30" s="40" t="s">
        <v>161</v>
      </c>
      <c r="C30" s="70">
        <v>21033.7</v>
      </c>
      <c r="D30" s="70">
        <v>244.4</v>
      </c>
      <c r="E30" s="70">
        <v>95.5</v>
      </c>
      <c r="F30" s="70">
        <v>528.70000000000005</v>
      </c>
      <c r="G30" s="70">
        <v>408.6</v>
      </c>
      <c r="H30" s="70">
        <v>4579</v>
      </c>
      <c r="I30" s="70">
        <v>8247.9</v>
      </c>
      <c r="J30" s="70">
        <v>749.3</v>
      </c>
      <c r="K30" s="70">
        <v>619.9</v>
      </c>
      <c r="L30" s="70">
        <v>2656.6</v>
      </c>
      <c r="M30" s="70">
        <v>2903.9</v>
      </c>
    </row>
    <row r="31" spans="1:13" ht="18" customHeight="1">
      <c r="A31" s="39"/>
      <c r="B31" s="40"/>
      <c r="C31" s="70"/>
      <c r="D31" s="70"/>
      <c r="E31" s="70"/>
      <c r="F31" s="70"/>
      <c r="G31" s="70"/>
      <c r="H31" s="70"/>
      <c r="I31" s="70"/>
      <c r="J31" s="70"/>
      <c r="K31" s="70"/>
      <c r="L31" s="70"/>
      <c r="M31" s="70"/>
    </row>
    <row r="32" spans="1:13" ht="18" customHeight="1">
      <c r="A32" s="39"/>
      <c r="B32" s="40"/>
      <c r="C32" s="70"/>
      <c r="D32" s="70"/>
      <c r="E32" s="70"/>
      <c r="F32" s="70"/>
      <c r="G32" s="70"/>
      <c r="H32" s="70"/>
      <c r="I32" s="70"/>
      <c r="J32" s="70"/>
      <c r="K32" s="70"/>
      <c r="L32" s="70"/>
      <c r="M32" s="70"/>
    </row>
    <row r="33" spans="1:13" ht="18" customHeight="1">
      <c r="A33" s="39"/>
      <c r="B33" s="40"/>
      <c r="C33" s="70"/>
      <c r="D33" s="70"/>
      <c r="E33" s="70"/>
      <c r="F33" s="70"/>
      <c r="G33" s="70"/>
      <c r="H33" s="70"/>
      <c r="I33" s="70"/>
      <c r="J33" s="70"/>
      <c r="K33" s="70"/>
      <c r="L33" s="70"/>
      <c r="M33" s="70"/>
    </row>
    <row r="34" spans="1:13" ht="18" customHeight="1">
      <c r="A34" s="39"/>
      <c r="B34" s="40"/>
      <c r="C34" s="70"/>
      <c r="D34" s="70"/>
      <c r="E34" s="70"/>
      <c r="F34" s="70"/>
      <c r="G34" s="70"/>
      <c r="H34" s="70"/>
      <c r="I34" s="70"/>
      <c r="J34" s="70"/>
      <c r="K34" s="70"/>
      <c r="L34" s="70"/>
      <c r="M34" s="70"/>
    </row>
    <row r="35" spans="1:13" ht="18" customHeight="1">
      <c r="A35" s="39"/>
      <c r="B35" s="40"/>
      <c r="C35" s="70"/>
      <c r="D35" s="70"/>
      <c r="E35" s="70"/>
      <c r="F35" s="70"/>
      <c r="G35" s="70"/>
      <c r="H35" s="70"/>
      <c r="I35" s="70"/>
      <c r="J35" s="70"/>
      <c r="K35" s="70"/>
      <c r="L35" s="70"/>
      <c r="M35" s="70"/>
    </row>
    <row r="36" spans="1:13" ht="18" customHeight="1">
      <c r="A36" s="39"/>
      <c r="B36" s="40"/>
      <c r="C36" s="70"/>
      <c r="D36" s="70"/>
      <c r="E36" s="70"/>
      <c r="F36" s="70"/>
      <c r="G36" s="70"/>
      <c r="H36" s="70"/>
      <c r="I36" s="70"/>
      <c r="J36" s="70"/>
      <c r="K36" s="70"/>
      <c r="L36" s="70"/>
      <c r="M36" s="70"/>
    </row>
    <row r="37" spans="1:13" ht="18" customHeight="1">
      <c r="A37" s="39"/>
      <c r="B37" s="40"/>
      <c r="C37" s="70"/>
      <c r="D37" s="70"/>
      <c r="E37" s="70"/>
      <c r="F37" s="70"/>
      <c r="G37" s="70"/>
      <c r="H37" s="70"/>
      <c r="I37" s="70"/>
      <c r="J37" s="70"/>
      <c r="K37" s="70"/>
      <c r="L37" s="70"/>
      <c r="M37" s="70"/>
    </row>
    <row r="38" spans="1:13" ht="18" customHeight="1">
      <c r="A38" s="39"/>
      <c r="B38" s="43"/>
      <c r="C38" s="78"/>
      <c r="D38" s="78"/>
      <c r="E38" s="78"/>
      <c r="F38" s="78"/>
      <c r="G38" s="78"/>
      <c r="H38" s="78"/>
      <c r="I38" s="78"/>
      <c r="J38" s="78"/>
      <c r="K38" s="78"/>
      <c r="L38" s="78"/>
      <c r="M38" s="78"/>
    </row>
    <row r="39" spans="1:13" ht="18" customHeight="1">
      <c r="A39" s="44"/>
      <c r="B39" s="74"/>
      <c r="C39" s="74"/>
      <c r="D39" s="74"/>
      <c r="E39" s="74"/>
      <c r="F39" s="74"/>
      <c r="G39" s="74"/>
      <c r="H39" s="74"/>
      <c r="I39" s="74"/>
      <c r="J39" s="74"/>
      <c r="K39" s="74"/>
      <c r="L39" s="74"/>
      <c r="M39" s="80"/>
    </row>
    <row r="40" spans="1:13" ht="18" customHeight="1">
      <c r="A40" s="41" t="s">
        <v>82</v>
      </c>
      <c r="B40" s="15"/>
      <c r="C40" s="15"/>
      <c r="D40" s="15"/>
      <c r="E40" s="15"/>
      <c r="F40" s="15"/>
      <c r="G40" s="15"/>
      <c r="H40" s="15"/>
      <c r="I40" s="15"/>
      <c r="J40" s="15"/>
      <c r="K40" s="15"/>
      <c r="L40" s="15"/>
      <c r="M40" s="35"/>
    </row>
    <row r="41" spans="1:13" ht="18" customHeight="1">
      <c r="A41" s="41" t="s">
        <v>81</v>
      </c>
      <c r="B41" s="15"/>
      <c r="C41" s="15"/>
      <c r="D41" s="15"/>
      <c r="E41" s="15"/>
      <c r="F41" s="15"/>
      <c r="G41" s="15"/>
      <c r="H41" s="15"/>
      <c r="I41" s="15"/>
      <c r="J41" s="15"/>
      <c r="K41" s="15"/>
      <c r="L41" s="15"/>
      <c r="M41" s="35"/>
    </row>
    <row r="42" spans="1:13" ht="18" customHeight="1">
      <c r="A42" s="42"/>
      <c r="B42" s="45"/>
      <c r="C42" s="45"/>
      <c r="D42" s="45"/>
      <c r="E42" s="45"/>
      <c r="F42" s="45"/>
      <c r="G42" s="45"/>
      <c r="H42" s="45"/>
      <c r="I42" s="45"/>
      <c r="J42" s="45"/>
      <c r="K42" s="45"/>
      <c r="L42" s="45"/>
      <c r="M42"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view="pageBreakPreview" zoomScale="60" zoomScaleNormal="50" workbookViewId="0">
      <selection activeCell="C20" sqref="C20"/>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48" t="str">
        <f ca="1" xml:space="preserve"> "PROVINCIAL COMPARISON - EMPLOYMENT GROWTH (%) - " &amp; TEXT(EDATE(TODAY(),-1),"MMMM YYYY")</f>
        <v>PROVINCIAL COMPARISON - EMPLOYMENT GROWTH (%) - April 2026</v>
      </c>
      <c r="B1" s="149"/>
      <c r="C1" s="149"/>
      <c r="D1" s="149"/>
      <c r="E1" s="149"/>
      <c r="F1" s="149"/>
      <c r="G1" s="149"/>
      <c r="H1" s="149"/>
      <c r="I1" s="149"/>
      <c r="J1" s="149"/>
      <c r="K1" s="149"/>
      <c r="L1" s="149"/>
      <c r="M1" s="150"/>
    </row>
    <row r="2" spans="1:13" ht="18" customHeight="1">
      <c r="A2" s="41"/>
      <c r="C2" s="75" t="s">
        <v>80</v>
      </c>
      <c r="D2" s="75" t="s">
        <v>79</v>
      </c>
      <c r="E2" s="75" t="s">
        <v>51</v>
      </c>
      <c r="F2" s="75" t="s">
        <v>52</v>
      </c>
      <c r="G2" s="75" t="s">
        <v>53</v>
      </c>
      <c r="H2" s="75" t="s">
        <v>54</v>
      </c>
      <c r="I2" s="75" t="s">
        <v>55</v>
      </c>
      <c r="J2" s="75" t="s">
        <v>56</v>
      </c>
      <c r="K2" s="75" t="s">
        <v>57</v>
      </c>
      <c r="L2" s="75" t="s">
        <v>58</v>
      </c>
      <c r="M2" s="75" t="s">
        <v>59</v>
      </c>
    </row>
    <row r="3" spans="1:13" ht="18" customHeight="1">
      <c r="A3" s="41"/>
      <c r="B3" s="15">
        <v>2016</v>
      </c>
      <c r="C3" s="83">
        <v>6.14318034182295E-3</v>
      </c>
      <c r="D3" s="83">
        <v>-2.0824656393169501E-2</v>
      </c>
      <c r="E3" s="83">
        <v>-8.2530949105915907E-3</v>
      </c>
      <c r="F3" s="83">
        <v>-4.0567951318458704E-3</v>
      </c>
      <c r="G3" s="83">
        <v>8.1759233154779596E-3</v>
      </c>
      <c r="H3" s="83">
        <v>5.3687622157895598E-3</v>
      </c>
      <c r="I3" s="83">
        <v>1.0462354466900799E-2</v>
      </c>
      <c r="J3" s="83">
        <v>1.56764383132188E-4</v>
      </c>
      <c r="K3" s="83">
        <v>-7.7807250221042902E-3</v>
      </c>
      <c r="L3" s="83">
        <v>-2.8590366769774601E-2</v>
      </c>
      <c r="M3" s="83">
        <v>3.77684210526315E-2</v>
      </c>
    </row>
    <row r="4" spans="1:13" ht="18" customHeight="1">
      <c r="A4" s="41"/>
      <c r="B4" s="15">
        <v>2017</v>
      </c>
      <c r="C4" s="83">
        <v>2.2558148595472699E-2</v>
      </c>
      <c r="D4" s="83">
        <v>-3.5304125903870602E-2</v>
      </c>
      <c r="E4" s="83">
        <v>2.9126213592233101E-2</v>
      </c>
      <c r="F4" s="83">
        <v>6.5625707173569501E-3</v>
      </c>
      <c r="G4" s="83">
        <v>5.0335570469797397E-3</v>
      </c>
      <c r="H4" s="83">
        <v>2.49778521508024E-2</v>
      </c>
      <c r="I4" s="83">
        <v>2.5192876198716501E-2</v>
      </c>
      <c r="J4" s="83">
        <v>1.6927899686520299E-2</v>
      </c>
      <c r="K4" s="83">
        <v>2.4950989128497201E-3</v>
      </c>
      <c r="L4" s="83">
        <v>9.1434290133284406E-3</v>
      </c>
      <c r="M4" s="83">
        <v>3.9842577189921798E-2</v>
      </c>
    </row>
    <row r="5" spans="1:13" ht="18" customHeight="1">
      <c r="A5" s="41"/>
      <c r="B5" s="15">
        <v>2018</v>
      </c>
      <c r="C5" s="83">
        <v>1.8201413004430501E-2</v>
      </c>
      <c r="D5" s="83">
        <v>5.2910052910052404E-3</v>
      </c>
      <c r="E5" s="83">
        <v>2.5606469002695299E-2</v>
      </c>
      <c r="F5" s="83">
        <v>1.41636690647482E-2</v>
      </c>
      <c r="G5" s="83">
        <v>1.3912075681691699E-3</v>
      </c>
      <c r="H5" s="83">
        <v>1.8751050394948399E-2</v>
      </c>
      <c r="I5" s="83">
        <v>1.84549597704383E-2</v>
      </c>
      <c r="J5" s="83">
        <v>7.3982737361283401E-3</v>
      </c>
      <c r="K5" s="83">
        <v>4.8000000000000802E-3</v>
      </c>
      <c r="L5" s="83">
        <v>2.7452217814641199E-2</v>
      </c>
      <c r="M5" s="83">
        <v>1.8338600803777E-2</v>
      </c>
    </row>
    <row r="6" spans="1:13" ht="18" customHeight="1">
      <c r="A6" s="41"/>
      <c r="B6" s="15">
        <v>2019</v>
      </c>
      <c r="C6" s="83">
        <v>1.9469064394384901E-2</v>
      </c>
      <c r="D6" s="83">
        <v>1.4473684210526401E-2</v>
      </c>
      <c r="E6" s="83">
        <v>2.6281208935610999E-2</v>
      </c>
      <c r="F6" s="83">
        <v>2.8153402793172199E-2</v>
      </c>
      <c r="G6" s="83">
        <v>5.0013892747985903E-3</v>
      </c>
      <c r="H6" s="83">
        <v>1.3456825037707501E-2</v>
      </c>
      <c r="I6" s="83">
        <v>2.3824650571791599E-2</v>
      </c>
      <c r="J6" s="83">
        <v>1.2239902080783399E-2</v>
      </c>
      <c r="K6" s="83">
        <v>1.6454352441613501E-2</v>
      </c>
      <c r="L6" s="83">
        <v>1.14947571622866E-2</v>
      </c>
      <c r="M6" s="83">
        <v>2.72807387256216E-2</v>
      </c>
    </row>
    <row r="7" spans="1:13" ht="18" customHeight="1">
      <c r="A7" s="41"/>
      <c r="B7" s="15">
        <v>2020</v>
      </c>
      <c r="C7" s="83">
        <v>-5.2556788388531103E-2</v>
      </c>
      <c r="D7" s="83">
        <v>-6.0527453523562501E-2</v>
      </c>
      <c r="E7" s="83">
        <v>-2.4327784891165102E-2</v>
      </c>
      <c r="F7" s="83">
        <v>-3.5791289348857301E-2</v>
      </c>
      <c r="G7" s="83">
        <v>-2.8200165883328701E-2</v>
      </c>
      <c r="H7" s="83">
        <v>-4.9484919656768198E-2</v>
      </c>
      <c r="I7" s="83">
        <v>-4.98455395324367E-2</v>
      </c>
      <c r="J7" s="83">
        <v>-3.9298669891172901E-2</v>
      </c>
      <c r="K7" s="83">
        <v>-5.0826805918189798E-2</v>
      </c>
      <c r="L7" s="83">
        <v>-7.30427239210584E-2</v>
      </c>
      <c r="M7" s="83">
        <v>-5.7364514564917299E-2</v>
      </c>
    </row>
    <row r="8" spans="1:13" ht="18" customHeight="1">
      <c r="A8" s="41"/>
      <c r="B8" s="15">
        <v>2021</v>
      </c>
      <c r="C8" s="83">
        <v>4.9566925865456399E-2</v>
      </c>
      <c r="D8" s="83">
        <v>3.5895075931891299E-2</v>
      </c>
      <c r="E8" s="83">
        <v>4.9868766404199398E-2</v>
      </c>
      <c r="F8" s="83">
        <v>6.3282647584973206E-2</v>
      </c>
      <c r="G8" s="83">
        <v>3.72688477951637E-2</v>
      </c>
      <c r="H8" s="83">
        <v>4.2642201834862399E-2</v>
      </c>
      <c r="I8" s="83">
        <v>5.1310446659283901E-2</v>
      </c>
      <c r="J8" s="83">
        <v>4.4682190056639398E-2</v>
      </c>
      <c r="K8" s="83">
        <v>2.3840088024940399E-2</v>
      </c>
      <c r="L8" s="83">
        <v>5.09101118337935E-2</v>
      </c>
      <c r="M8" s="83">
        <v>6.1963360107624703E-2</v>
      </c>
    </row>
    <row r="9" spans="1:13" ht="18" customHeight="1">
      <c r="A9" s="41"/>
      <c r="B9" s="15">
        <v>2022</v>
      </c>
      <c r="C9" s="83">
        <v>4.0887782705216799E-2</v>
      </c>
      <c r="D9" s="83">
        <v>4.0426477121279399E-2</v>
      </c>
      <c r="E9" s="83">
        <v>5.12499999999999E-2</v>
      </c>
      <c r="F9" s="83">
        <v>3.4910620399579401E-2</v>
      </c>
      <c r="G9" s="83">
        <v>3.0170049369171701E-2</v>
      </c>
      <c r="H9" s="83">
        <v>3.0550471631704899E-2</v>
      </c>
      <c r="I9" s="83">
        <v>4.8522579948141797E-2</v>
      </c>
      <c r="J9" s="83">
        <v>3.5993975903614403E-2</v>
      </c>
      <c r="K9" s="83">
        <v>3.4927458355722703E-2</v>
      </c>
      <c r="L9" s="83">
        <v>4.90226635201923E-2</v>
      </c>
      <c r="M9" s="83">
        <v>3.4203956928350397E-2</v>
      </c>
    </row>
    <row r="10" spans="1:13" ht="18" customHeight="1">
      <c r="A10" s="41"/>
      <c r="B10" s="15">
        <v>2023</v>
      </c>
      <c r="C10" s="83">
        <v>3.0157805415537298E-2</v>
      </c>
      <c r="D10" s="83">
        <v>1.75064047822375E-2</v>
      </c>
      <c r="E10" s="83">
        <v>6.1831153388822897E-2</v>
      </c>
      <c r="F10" s="83">
        <v>2.68238162975005E-2</v>
      </c>
      <c r="G10" s="83">
        <v>3.4611288604898802E-2</v>
      </c>
      <c r="H10" s="83">
        <v>2.9781420765027398E-2</v>
      </c>
      <c r="I10" s="83">
        <v>3.11690988008913E-2</v>
      </c>
      <c r="J10" s="83">
        <v>2.74749236807675E-2</v>
      </c>
      <c r="K10" s="83">
        <v>1.5922464520595401E-2</v>
      </c>
      <c r="L10" s="83">
        <v>3.6757215619694403E-2</v>
      </c>
      <c r="M10" s="83">
        <v>2.6011456569514101E-2</v>
      </c>
    </row>
    <row r="11" spans="1:13" ht="18" customHeight="1">
      <c r="A11" s="41"/>
      <c r="B11" s="15">
        <v>2024</v>
      </c>
      <c r="C11" s="83">
        <v>1.9459252119519301E-2</v>
      </c>
      <c r="D11" s="83">
        <v>2.81158203944607E-2</v>
      </c>
      <c r="E11" s="83">
        <v>3.5834266517357299E-2</v>
      </c>
      <c r="F11" s="83">
        <v>3.1664357807243103E-2</v>
      </c>
      <c r="G11" s="83">
        <v>2.9336078229541901E-2</v>
      </c>
      <c r="H11" s="83">
        <v>9.5516052003183499E-3</v>
      </c>
      <c r="I11" s="83">
        <v>1.7486666416857099E-2</v>
      </c>
      <c r="J11" s="83">
        <v>2.4900962082625999E-2</v>
      </c>
      <c r="K11" s="83">
        <v>2.5894378194207899E-2</v>
      </c>
      <c r="L11" s="83">
        <v>3.1237206255629299E-2</v>
      </c>
      <c r="M11" s="83">
        <v>2.3210084623757801E-2</v>
      </c>
    </row>
    <row r="12" spans="1:13" ht="18" customHeight="1">
      <c r="A12" s="41"/>
      <c r="B12" s="15">
        <v>2025</v>
      </c>
      <c r="C12" s="83">
        <v>1.4384602397433799E-2</v>
      </c>
      <c r="D12" s="83">
        <v>-8.1632653061219896E-4</v>
      </c>
      <c r="E12" s="83">
        <v>1.0810810810810799E-2</v>
      </c>
      <c r="F12" s="83">
        <v>4.22021868405917E-3</v>
      </c>
      <c r="G12" s="83">
        <v>1.2999999999999999E-2</v>
      </c>
      <c r="H12" s="83">
        <v>1.7257993867718001E-2</v>
      </c>
      <c r="I12" s="83">
        <v>9.9311326892623005E-3</v>
      </c>
      <c r="J12" s="83">
        <v>1.6289342904472801E-2</v>
      </c>
      <c r="K12" s="83">
        <v>2.5240783792759802E-2</v>
      </c>
      <c r="L12" s="83">
        <v>2.8266306721187701E-2</v>
      </c>
      <c r="M12" s="83">
        <v>1.1050102951269699E-2</v>
      </c>
    </row>
    <row r="13" spans="1:13" ht="18" customHeight="1">
      <c r="A13" s="72"/>
      <c r="B13" s="73"/>
      <c r="C13" s="153" t="s">
        <v>77</v>
      </c>
      <c r="D13" s="153"/>
      <c r="E13" s="153"/>
      <c r="F13" s="153"/>
      <c r="G13" s="153"/>
      <c r="H13" s="153"/>
      <c r="I13" s="153"/>
      <c r="J13" s="153"/>
      <c r="K13" s="153"/>
      <c r="L13" s="153"/>
      <c r="M13" s="154"/>
    </row>
    <row r="14" spans="1:13" ht="18" customHeight="1">
      <c r="A14" s="81">
        <v>2025</v>
      </c>
      <c r="B14" s="82" t="s">
        <v>158</v>
      </c>
      <c r="C14" s="83">
        <v>2.4934677831543201E-3</v>
      </c>
      <c r="D14" s="83">
        <v>-1.2325390304026801E-3</v>
      </c>
      <c r="E14" s="83">
        <v>-3.1813361611876699E-3</v>
      </c>
      <c r="F14" s="83">
        <v>-2.6530225506918499E-3</v>
      </c>
      <c r="G14" s="83">
        <v>4.9900199600798403E-3</v>
      </c>
      <c r="H14" s="83">
        <v>2.3568077147615202E-3</v>
      </c>
      <c r="I14" s="83">
        <v>2.9476248477467398E-3</v>
      </c>
      <c r="J14" s="83">
        <v>2.1929824561403798E-3</v>
      </c>
      <c r="K14" s="83">
        <v>-2.2973416475221202E-3</v>
      </c>
      <c r="L14" s="83">
        <v>-1.6738681926116901E-3</v>
      </c>
      <c r="M14" s="83">
        <v>7.2805578342904596E-3</v>
      </c>
    </row>
    <row r="15" spans="1:13" ht="18" customHeight="1">
      <c r="A15" s="39">
        <v>2025</v>
      </c>
      <c r="B15" s="40" t="s">
        <v>159</v>
      </c>
      <c r="C15" s="83">
        <v>-6.6708279927071403E-5</v>
      </c>
      <c r="D15" s="83">
        <v>-4.1135335252979999E-4</v>
      </c>
      <c r="E15" s="83">
        <v>-4.2553191489362301E-3</v>
      </c>
      <c r="F15" s="83">
        <v>-7.9802394071820902E-3</v>
      </c>
      <c r="G15" s="83">
        <v>-2.73088381330691E-3</v>
      </c>
      <c r="H15" s="83">
        <v>-6.0399499547007698E-4</v>
      </c>
      <c r="I15" s="83">
        <v>1.39661412159044E-3</v>
      </c>
      <c r="J15" s="83">
        <v>2.4617067833697399E-3</v>
      </c>
      <c r="K15" s="83">
        <v>1.4802631578947E-3</v>
      </c>
      <c r="L15" s="83">
        <v>-1.55969741870113E-4</v>
      </c>
      <c r="M15" s="83">
        <v>-2.2057076928297501E-3</v>
      </c>
    </row>
    <row r="16" spans="1:13" ht="18" customHeight="1">
      <c r="A16" s="39">
        <v>2025</v>
      </c>
      <c r="B16" s="40" t="s">
        <v>160</v>
      </c>
      <c r="C16" s="83">
        <v>-1.01022134330851E-3</v>
      </c>
      <c r="D16" s="83">
        <v>6.9958847736625003E-3</v>
      </c>
      <c r="E16" s="83">
        <v>-2.1367521367520199E-3</v>
      </c>
      <c r="F16" s="83">
        <v>2.6814786439379001E-3</v>
      </c>
      <c r="G16" s="83">
        <v>1.4936519790889301E-3</v>
      </c>
      <c r="H16" s="83">
        <v>-3.0218001295049298E-4</v>
      </c>
      <c r="I16" s="83">
        <v>-2.92273548637476E-3</v>
      </c>
      <c r="J16" s="83">
        <v>-6.8212824010914096E-4</v>
      </c>
      <c r="K16" s="83">
        <v>1.0346526523238701E-2</v>
      </c>
      <c r="L16" s="83">
        <v>-3.7438577334060999E-3</v>
      </c>
      <c r="M16" s="83">
        <v>1.53040402666304E-3</v>
      </c>
    </row>
    <row r="17" spans="1:13" ht="18" customHeight="1">
      <c r="A17" s="39">
        <v>2025</v>
      </c>
      <c r="B17" s="40" t="s">
        <v>161</v>
      </c>
      <c r="C17" s="83">
        <v>1.14480330848226E-4</v>
      </c>
      <c r="D17" s="83">
        <v>1.3485901103392E-2</v>
      </c>
      <c r="E17" s="83">
        <v>2.1413276231262201E-3</v>
      </c>
      <c r="F17" s="83">
        <v>-1.3753581661891201E-2</v>
      </c>
      <c r="G17" s="83">
        <v>-3.7285607755406401E-3</v>
      </c>
      <c r="H17" s="83">
        <v>2.6340789360047999E-3</v>
      </c>
      <c r="I17" s="83">
        <v>-3.4056631312639899E-3</v>
      </c>
      <c r="J17" s="83">
        <v>6.2798634812287002E-3</v>
      </c>
      <c r="K17" s="83">
        <v>3.5760728218464399E-3</v>
      </c>
      <c r="L17" s="83">
        <v>5.0497142409770997E-3</v>
      </c>
      <c r="M17" s="83">
        <v>1.25640938571762E-3</v>
      </c>
    </row>
    <row r="18" spans="1:13" ht="18" customHeight="1">
      <c r="A18" s="39">
        <v>2025</v>
      </c>
      <c r="B18" s="40" t="s">
        <v>162</v>
      </c>
      <c r="C18" s="83">
        <v>3.6724901868204001E-4</v>
      </c>
      <c r="D18" s="83">
        <v>-2.4193548387096502E-3</v>
      </c>
      <c r="E18" s="83">
        <v>-1.7094017094016999E-2</v>
      </c>
      <c r="F18" s="83">
        <v>1.9174898314933402E-2</v>
      </c>
      <c r="G18" s="83">
        <v>1.7714570858283301E-2</v>
      </c>
      <c r="H18" s="83">
        <v>-3.1224428269951299E-3</v>
      </c>
      <c r="I18" s="83">
        <v>5.4920913884007002E-4</v>
      </c>
      <c r="J18" s="83">
        <v>-8.5470085470086398E-3</v>
      </c>
      <c r="K18" s="83">
        <v>8.0984774862325902E-4</v>
      </c>
      <c r="L18" s="83">
        <v>-5.4527750730285905E-4</v>
      </c>
      <c r="M18" s="83">
        <v>3.42535440548054E-3</v>
      </c>
    </row>
    <row r="19" spans="1:13" ht="18" customHeight="1">
      <c r="A19" s="39">
        <v>2025</v>
      </c>
      <c r="B19" s="40" t="s">
        <v>163</v>
      </c>
      <c r="C19" s="83">
        <v>3.1609962621099701E-3</v>
      </c>
      <c r="D19" s="83">
        <v>-1.0509296685529501E-2</v>
      </c>
      <c r="E19" s="83">
        <v>0</v>
      </c>
      <c r="F19" s="83">
        <v>-7.7917141771190104E-3</v>
      </c>
      <c r="G19" s="83">
        <v>-4.1676881588624398E-3</v>
      </c>
      <c r="H19" s="83">
        <v>4.4283152960490797E-3</v>
      </c>
      <c r="I19" s="83">
        <v>1.2441907271195699E-3</v>
      </c>
      <c r="J19" s="83">
        <v>1.01258894362344E-2</v>
      </c>
      <c r="K19" s="83">
        <v>3.0749312186437601E-3</v>
      </c>
      <c r="L19" s="83">
        <v>1.27430731460194E-2</v>
      </c>
      <c r="M19" s="83">
        <v>6.4217392773856501E-4</v>
      </c>
    </row>
    <row r="20" spans="1:13" ht="18" customHeight="1">
      <c r="A20" s="39">
        <v>2025</v>
      </c>
      <c r="B20" s="40" t="s">
        <v>164</v>
      </c>
      <c r="C20" s="83">
        <v>-1.06460336395659E-3</v>
      </c>
      <c r="D20" s="83">
        <v>3.6764705882352E-3</v>
      </c>
      <c r="E20" s="83">
        <v>9.7826086956522406E-3</v>
      </c>
      <c r="F20" s="83">
        <v>6.5121624209920998E-3</v>
      </c>
      <c r="G20" s="83">
        <v>2.4618414574101399E-3</v>
      </c>
      <c r="H20" s="83">
        <v>-3.18293259925162E-3</v>
      </c>
      <c r="I20" s="83">
        <v>9.7462324720100401E-4</v>
      </c>
      <c r="J20" s="83">
        <v>4.4703332430235101E-3</v>
      </c>
      <c r="K20" s="83">
        <v>5.1629557921911004E-3</v>
      </c>
      <c r="L20" s="83">
        <v>-7.6189010312452598E-3</v>
      </c>
      <c r="M20" s="83">
        <v>-2.76970884280207E-3</v>
      </c>
    </row>
    <row r="21" spans="1:13" ht="18" customHeight="1">
      <c r="A21" s="39">
        <v>2025</v>
      </c>
      <c r="B21" s="40" t="s">
        <v>165</v>
      </c>
      <c r="C21" s="83">
        <v>-2.93553712717017E-3</v>
      </c>
      <c r="D21" s="83">
        <v>-1.38380138380137E-2</v>
      </c>
      <c r="E21" s="83">
        <v>1.39935414424112E-2</v>
      </c>
      <c r="F21" s="83">
        <v>-3.0447193149382001E-3</v>
      </c>
      <c r="G21" s="83">
        <v>-1.25245579567779E-2</v>
      </c>
      <c r="H21" s="83">
        <v>1.68284789644017E-3</v>
      </c>
      <c r="I21" s="83">
        <v>-3.1644414152354602E-3</v>
      </c>
      <c r="J21" s="83">
        <v>-6.6082265677680097E-3</v>
      </c>
      <c r="K21" s="83">
        <v>-4.33386837881227E-3</v>
      </c>
      <c r="L21" s="83">
        <v>-3.9937960449787403E-3</v>
      </c>
      <c r="M21" s="83">
        <v>-5.7580273675653703E-3</v>
      </c>
    </row>
    <row r="22" spans="1:13" ht="18" customHeight="1">
      <c r="A22" s="39">
        <v>2025</v>
      </c>
      <c r="B22" s="40" t="s">
        <v>166</v>
      </c>
      <c r="C22" s="83">
        <v>2.5433514978576198E-3</v>
      </c>
      <c r="D22" s="83">
        <v>-5.3652496904664096E-3</v>
      </c>
      <c r="E22" s="83">
        <v>-1.16772823779194E-2</v>
      </c>
      <c r="F22" s="83">
        <v>1.33613284978058E-3</v>
      </c>
      <c r="G22" s="83">
        <v>9.2016911216115105E-3</v>
      </c>
      <c r="H22" s="83">
        <v>-1.91694667011298E-3</v>
      </c>
      <c r="I22" s="83">
        <v>1.20874693234687E-3</v>
      </c>
      <c r="J22" s="83">
        <v>3.8012489818082498E-3</v>
      </c>
      <c r="K22" s="83">
        <v>-8.0606158310494904E-4</v>
      </c>
      <c r="L22" s="83">
        <v>1.5494218865574101E-2</v>
      </c>
      <c r="M22" s="83">
        <v>2.7594194998977698E-3</v>
      </c>
    </row>
    <row r="23" spans="1:13" ht="18" customHeight="1">
      <c r="A23" s="39">
        <v>2025</v>
      </c>
      <c r="B23" s="40" t="s">
        <v>167</v>
      </c>
      <c r="C23" s="83">
        <v>3.50787009933398E-3</v>
      </c>
      <c r="D23" s="83">
        <v>1.74273858921161E-2</v>
      </c>
      <c r="E23" s="83">
        <v>4.2964554242750303E-3</v>
      </c>
      <c r="F23" s="83">
        <v>-6.0998856271445804E-3</v>
      </c>
      <c r="G23" s="83">
        <v>-3.20354854608184E-3</v>
      </c>
      <c r="H23" s="83">
        <v>3.9707373918298899E-3</v>
      </c>
      <c r="I23" s="83">
        <v>6.3778932221164398E-3</v>
      </c>
      <c r="J23" s="83">
        <v>-3.786854206113E-3</v>
      </c>
      <c r="K23" s="83">
        <v>-2.25879315908354E-3</v>
      </c>
      <c r="L23" s="83">
        <v>3.8719570634463902E-3</v>
      </c>
      <c r="M23" s="83">
        <v>-1.0191948360795001E-3</v>
      </c>
    </row>
    <row r="24" spans="1:13" ht="18" customHeight="1">
      <c r="A24" s="39">
        <v>2025</v>
      </c>
      <c r="B24" s="40" t="s">
        <v>168</v>
      </c>
      <c r="C24" s="83">
        <v>2.4806010358763599E-3</v>
      </c>
      <c r="D24" s="83">
        <v>-7.3409461663947097E-3</v>
      </c>
      <c r="E24" s="83">
        <v>6.4171122994651801E-3</v>
      </c>
      <c r="F24" s="83">
        <v>5.3701572688915804E-3</v>
      </c>
      <c r="G24" s="83">
        <v>1.21137206427688E-2</v>
      </c>
      <c r="H24" s="83">
        <v>-1.2896846720984501E-4</v>
      </c>
      <c r="I24" s="83">
        <v>4.7258406543467299E-4</v>
      </c>
      <c r="J24" s="83">
        <v>4.7515612272603898E-3</v>
      </c>
      <c r="K24" s="83">
        <v>3.5575679172057699E-3</v>
      </c>
      <c r="L24" s="83">
        <v>1.0692736576796801E-2</v>
      </c>
      <c r="M24" s="83">
        <v>3.06070396191124E-3</v>
      </c>
    </row>
    <row r="25" spans="1:13" ht="18" customHeight="1">
      <c r="A25" s="39">
        <v>2025</v>
      </c>
      <c r="B25" s="40" t="s">
        <v>169</v>
      </c>
      <c r="C25" s="83">
        <v>4.7785994445462699E-4</v>
      </c>
      <c r="D25" s="83">
        <v>4.1084634346752003E-4</v>
      </c>
      <c r="E25" s="83">
        <v>8.5015940488842902E-3</v>
      </c>
      <c r="F25" s="83">
        <v>0</v>
      </c>
      <c r="G25" s="83">
        <v>-4.6409379579872402E-3</v>
      </c>
      <c r="H25" s="83">
        <v>3.0741449362598999E-3</v>
      </c>
      <c r="I25" s="83">
        <v>2.19223874812271E-3</v>
      </c>
      <c r="J25" s="83">
        <v>4.05350628293474E-3</v>
      </c>
      <c r="K25" s="83">
        <v>-4.9951659684177004E-3</v>
      </c>
      <c r="L25" s="83">
        <v>-6.0077080027205101E-3</v>
      </c>
      <c r="M25" s="83">
        <v>-1.8308187828445801E-3</v>
      </c>
    </row>
    <row r="26" spans="1:13" ht="18" customHeight="1">
      <c r="A26" s="39"/>
      <c r="B26" s="40"/>
      <c r="C26" s="83"/>
      <c r="D26" s="83"/>
      <c r="E26" s="83"/>
      <c r="F26" s="83"/>
      <c r="G26" s="83"/>
      <c r="H26" s="83"/>
      <c r="I26" s="83"/>
      <c r="J26" s="83"/>
      <c r="K26" s="83"/>
      <c r="L26" s="83"/>
      <c r="M26" s="83"/>
    </row>
    <row r="27" spans="1:13" ht="18" customHeight="1">
      <c r="A27" s="39">
        <v>2026</v>
      </c>
      <c r="B27" s="40" t="s">
        <v>158</v>
      </c>
      <c r="C27" s="83">
        <v>-1.17279863804026E-3</v>
      </c>
      <c r="D27" s="83">
        <v>1.5605749486653E-2</v>
      </c>
      <c r="E27" s="83">
        <v>6.3224446786089997E-3</v>
      </c>
      <c r="F27" s="83">
        <v>9.5383441434566995E-4</v>
      </c>
      <c r="G27" s="83">
        <v>5.15337423312889E-3</v>
      </c>
      <c r="H27" s="83">
        <v>7.92970424346296E-4</v>
      </c>
      <c r="I27" s="83">
        <v>-8.0367393800229604E-3</v>
      </c>
      <c r="J27" s="83">
        <v>1.3457139012246001E-3</v>
      </c>
      <c r="K27" s="83">
        <v>9.8785425101214908E-3</v>
      </c>
      <c r="L27" s="83">
        <v>7.71657733683057E-3</v>
      </c>
      <c r="M27" s="83">
        <v>1.18881831459529E-3</v>
      </c>
    </row>
    <row r="28" spans="1:13" ht="18" customHeight="1">
      <c r="A28" s="39">
        <v>2026</v>
      </c>
      <c r="B28" s="40" t="s">
        <v>159</v>
      </c>
      <c r="C28" s="83">
        <v>-3.97231217923231E-3</v>
      </c>
      <c r="D28" s="83">
        <v>8.4917104731095597E-3</v>
      </c>
      <c r="E28" s="83">
        <v>7.3298429319371998E-3</v>
      </c>
      <c r="F28" s="83">
        <v>-1.14351057747288E-3</v>
      </c>
      <c r="G28" s="83">
        <v>-7.3242187500002797E-4</v>
      </c>
      <c r="H28" s="83">
        <v>-1.22705955414695E-2</v>
      </c>
      <c r="I28" s="83">
        <v>4.02046783625642E-4</v>
      </c>
      <c r="J28" s="83">
        <v>-5.3756215562424398E-3</v>
      </c>
      <c r="K28" s="83">
        <v>-8.8197562540089803E-3</v>
      </c>
      <c r="L28" s="83">
        <v>-6.7898906073186795E-4</v>
      </c>
      <c r="M28" s="83">
        <v>-6.8530329759804E-3</v>
      </c>
    </row>
    <row r="29" spans="1:13" ht="18" customHeight="1">
      <c r="A29" s="39">
        <v>2026</v>
      </c>
      <c r="B29" s="40" t="s">
        <v>160</v>
      </c>
      <c r="C29" s="83">
        <v>6.7023810089708201E-4</v>
      </c>
      <c r="D29" s="83">
        <v>8.0192461908575995E-4</v>
      </c>
      <c r="E29" s="83">
        <v>-2.0790020790021099E-3</v>
      </c>
      <c r="F29" s="83">
        <v>7.4413279908414004E-3</v>
      </c>
      <c r="G29" s="83">
        <v>4.8863913999511403E-3</v>
      </c>
      <c r="H29" s="83">
        <v>2.1463879975718802E-3</v>
      </c>
      <c r="I29" s="83">
        <v>-7.0634369710024895E-4</v>
      </c>
      <c r="J29" s="83">
        <v>1.4592622618565001E-2</v>
      </c>
      <c r="K29" s="83">
        <v>9.3835948875585704E-3</v>
      </c>
      <c r="L29" s="83">
        <v>2.4158236448739599E-3</v>
      </c>
      <c r="M29" s="83">
        <v>-6.5587210493954599E-3</v>
      </c>
    </row>
    <row r="30" spans="1:13" ht="18" customHeight="1">
      <c r="A30" s="39">
        <v>2026</v>
      </c>
      <c r="B30" s="40" t="s">
        <v>161</v>
      </c>
      <c r="C30" s="83">
        <v>-8.4079918675246E-4</v>
      </c>
      <c r="D30" s="83">
        <v>-2.0833333333333301E-2</v>
      </c>
      <c r="E30" s="83">
        <v>-5.2083333333333296E-3</v>
      </c>
      <c r="F30" s="83">
        <v>1.32575757575766E-3</v>
      </c>
      <c r="G30" s="83">
        <v>-6.5645514223194503E-3</v>
      </c>
      <c r="H30" s="83">
        <v>-9.3676308331350593E-3</v>
      </c>
      <c r="I30" s="83">
        <v>5.16726585826575E-3</v>
      </c>
      <c r="J30" s="83">
        <v>-2.1307764016513801E-3</v>
      </c>
      <c r="K30" s="83">
        <v>-6.4112838595928798E-3</v>
      </c>
      <c r="L30" s="83">
        <v>3.7656273535171002E-4</v>
      </c>
      <c r="M30" s="83">
        <v>-1.47857781445558E-3</v>
      </c>
    </row>
    <row r="31" spans="1:13" ht="18" customHeight="1">
      <c r="A31" s="39"/>
      <c r="B31" s="40"/>
      <c r="C31" s="83"/>
      <c r="D31" s="83"/>
      <c r="E31" s="83"/>
      <c r="F31" s="83"/>
      <c r="G31" s="83"/>
      <c r="H31" s="83"/>
      <c r="I31" s="83"/>
      <c r="J31" s="83"/>
      <c r="K31" s="83"/>
      <c r="L31" s="83"/>
      <c r="M31" s="83"/>
    </row>
    <row r="32" spans="1:13" ht="18" customHeight="1">
      <c r="A32" s="39"/>
      <c r="B32" s="40"/>
      <c r="C32" s="83"/>
      <c r="D32" s="83"/>
      <c r="E32" s="83"/>
      <c r="F32" s="83"/>
      <c r="G32" s="83"/>
      <c r="H32" s="83"/>
      <c r="I32" s="83"/>
      <c r="J32" s="83"/>
      <c r="K32" s="83"/>
      <c r="L32" s="83"/>
      <c r="M32" s="83"/>
    </row>
    <row r="33" spans="1:13" ht="18" customHeight="1">
      <c r="A33" s="39"/>
      <c r="B33" s="40"/>
      <c r="C33" s="83"/>
      <c r="D33" s="83"/>
      <c r="E33" s="83"/>
      <c r="F33" s="83"/>
      <c r="G33" s="83"/>
      <c r="H33" s="83"/>
      <c r="I33" s="83"/>
      <c r="J33" s="83"/>
      <c r="K33" s="83"/>
      <c r="L33" s="83"/>
      <c r="M33" s="83"/>
    </row>
    <row r="34" spans="1:13" ht="18" customHeight="1">
      <c r="A34" s="39"/>
      <c r="B34" s="40"/>
      <c r="C34" s="83"/>
      <c r="D34" s="83"/>
      <c r="E34" s="83"/>
      <c r="F34" s="83"/>
      <c r="G34" s="83"/>
      <c r="H34" s="83"/>
      <c r="I34" s="83"/>
      <c r="J34" s="83"/>
      <c r="K34" s="83"/>
      <c r="L34" s="83"/>
      <c r="M34" s="83"/>
    </row>
    <row r="35" spans="1:13" ht="18" customHeight="1">
      <c r="A35" s="39"/>
      <c r="B35" s="40"/>
      <c r="C35" s="83"/>
      <c r="D35" s="83"/>
      <c r="E35" s="83"/>
      <c r="F35" s="83"/>
      <c r="G35" s="83"/>
      <c r="H35" s="83"/>
      <c r="I35" s="83"/>
      <c r="J35" s="83"/>
      <c r="K35" s="83"/>
      <c r="L35" s="83"/>
      <c r="M35" s="83"/>
    </row>
    <row r="36" spans="1:13" ht="18" customHeight="1">
      <c r="A36" s="39"/>
      <c r="B36" s="40"/>
      <c r="C36" s="83"/>
      <c r="D36" s="83"/>
      <c r="E36" s="83"/>
      <c r="F36" s="83"/>
      <c r="G36" s="83"/>
      <c r="H36" s="83"/>
      <c r="I36" s="83"/>
      <c r="J36" s="83"/>
      <c r="K36" s="83"/>
      <c r="L36" s="83"/>
      <c r="M36" s="83"/>
    </row>
    <row r="37" spans="1:13" ht="18" customHeight="1">
      <c r="A37" s="39"/>
      <c r="B37" s="40"/>
      <c r="C37" s="83"/>
      <c r="D37" s="83"/>
      <c r="E37" s="83"/>
      <c r="F37" s="83"/>
      <c r="G37" s="83"/>
      <c r="H37" s="83"/>
      <c r="I37" s="83"/>
      <c r="J37" s="83"/>
      <c r="K37" s="83"/>
      <c r="L37" s="83"/>
      <c r="M37" s="83"/>
    </row>
    <row r="38" spans="1:13" ht="18" customHeight="1">
      <c r="A38" s="39"/>
      <c r="B38" s="43"/>
      <c r="C38" s="84"/>
      <c r="D38" s="84"/>
      <c r="E38" s="84"/>
      <c r="F38" s="84"/>
      <c r="G38" s="84"/>
      <c r="H38" s="84"/>
      <c r="I38" s="84"/>
      <c r="J38" s="84"/>
      <c r="K38" s="84"/>
      <c r="L38" s="84"/>
      <c r="M38" s="84"/>
    </row>
    <row r="39" spans="1:13" ht="18" customHeight="1">
      <c r="A39" s="44"/>
      <c r="B39" s="74"/>
      <c r="C39" s="74"/>
      <c r="D39" s="74"/>
      <c r="E39" s="74"/>
      <c r="F39" s="74"/>
      <c r="G39" s="74"/>
      <c r="H39" s="74"/>
      <c r="I39" s="74"/>
      <c r="J39" s="74"/>
      <c r="K39" s="74"/>
      <c r="L39" s="74"/>
      <c r="M39" s="80"/>
    </row>
    <row r="40" spans="1:13" ht="18" customHeight="1">
      <c r="A40" s="41" t="s">
        <v>82</v>
      </c>
      <c r="B40" s="15"/>
      <c r="C40" s="15"/>
      <c r="D40" s="15"/>
      <c r="E40" s="15"/>
      <c r="F40" s="15"/>
      <c r="G40" s="15"/>
      <c r="H40" s="15"/>
      <c r="I40" s="15"/>
      <c r="J40" s="15"/>
      <c r="K40" s="15"/>
      <c r="L40" s="15"/>
      <c r="M40" s="35"/>
    </row>
    <row r="41" spans="1:13" ht="18" customHeight="1">
      <c r="A41" s="41" t="s">
        <v>81</v>
      </c>
      <c r="B41" s="15"/>
      <c r="C41" s="15"/>
      <c r="D41" s="15"/>
      <c r="E41" s="15"/>
      <c r="F41" s="15"/>
      <c r="G41" s="15"/>
      <c r="H41" s="15"/>
      <c r="I41" s="15"/>
      <c r="J41" s="15"/>
      <c r="K41" s="15"/>
      <c r="L41" s="15"/>
      <c r="M41" s="35"/>
    </row>
    <row r="42" spans="1:13" ht="18" customHeight="1">
      <c r="A42" s="42"/>
      <c r="B42" s="45"/>
      <c r="C42" s="45"/>
      <c r="D42" s="45"/>
      <c r="E42" s="45"/>
      <c r="F42" s="45"/>
      <c r="G42" s="45"/>
      <c r="H42" s="45"/>
      <c r="I42" s="45"/>
      <c r="J42" s="45"/>
      <c r="K42" s="45"/>
      <c r="L42" s="45"/>
      <c r="M42"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2"/>
  <sheetViews>
    <sheetView view="pageBreakPreview" zoomScale="60" zoomScaleNormal="50" workbookViewId="0">
      <selection activeCell="C20" sqref="C20"/>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48" t="str">
        <f ca="1" xml:space="preserve"> "PROVINCIAL COMPARISON - JOBS CREATED/LOST (THOUSANDS) - " &amp; TEXT(EDATE(TODAY(),-1),"MMMM YYYY")</f>
        <v>PROVINCIAL COMPARISON - JOBS CREATED/LOST (THOUSANDS) - April 2026</v>
      </c>
      <c r="B1" s="149"/>
      <c r="C1" s="149"/>
      <c r="D1" s="149"/>
      <c r="E1" s="149"/>
      <c r="F1" s="149"/>
      <c r="G1" s="149"/>
      <c r="H1" s="149"/>
      <c r="I1" s="149"/>
      <c r="J1" s="149"/>
      <c r="K1" s="149"/>
      <c r="L1" s="149"/>
      <c r="M1" s="150"/>
    </row>
    <row r="2" spans="1:13" ht="18" customHeight="1">
      <c r="A2" s="41"/>
      <c r="C2" s="75" t="s">
        <v>80</v>
      </c>
      <c r="D2" s="75" t="s">
        <v>79</v>
      </c>
      <c r="E2" s="75" t="s">
        <v>51</v>
      </c>
      <c r="F2" s="75" t="s">
        <v>52</v>
      </c>
      <c r="G2" s="75" t="s">
        <v>53</v>
      </c>
      <c r="H2" s="75" t="s">
        <v>54</v>
      </c>
      <c r="I2" s="75" t="s">
        <v>55</v>
      </c>
      <c r="J2" s="75" t="s">
        <v>56</v>
      </c>
      <c r="K2" s="75" t="s">
        <v>57</v>
      </c>
      <c r="L2" s="75" t="s">
        <v>58</v>
      </c>
      <c r="M2" s="75" t="s">
        <v>59</v>
      </c>
    </row>
    <row r="3" spans="1:13" ht="18" customHeight="1">
      <c r="A3" s="41"/>
      <c r="B3" s="15">
        <v>2016</v>
      </c>
      <c r="C3" s="86">
        <v>109.700000000001</v>
      </c>
      <c r="D3" s="86">
        <v>-5</v>
      </c>
      <c r="E3" s="86">
        <v>-0.60000000000000897</v>
      </c>
      <c r="F3" s="86">
        <v>-1.80000000000001</v>
      </c>
      <c r="G3" s="86">
        <v>2.9000000000000301</v>
      </c>
      <c r="H3" s="86">
        <v>21.6999999999998</v>
      </c>
      <c r="I3" s="86">
        <v>71.800000000000196</v>
      </c>
      <c r="J3" s="86">
        <v>0.100000000000023</v>
      </c>
      <c r="K3" s="86">
        <v>-4.3999999999999799</v>
      </c>
      <c r="L3" s="86">
        <v>-64.699999999999804</v>
      </c>
      <c r="M3" s="86">
        <v>89.699999999999804</v>
      </c>
    </row>
    <row r="4" spans="1:13" ht="18" customHeight="1">
      <c r="A4" s="41"/>
      <c r="B4" s="15">
        <v>2017</v>
      </c>
      <c r="C4" s="87">
        <v>405.29999999999899</v>
      </c>
      <c r="D4" s="87">
        <v>-8.2999999999999794</v>
      </c>
      <c r="E4" s="87">
        <v>2.1000000000000099</v>
      </c>
      <c r="F4" s="87">
        <v>2.9000000000000301</v>
      </c>
      <c r="G4" s="87">
        <v>1.7999999999999501</v>
      </c>
      <c r="H4" s="87">
        <v>101.5</v>
      </c>
      <c r="I4" s="87">
        <v>174.7</v>
      </c>
      <c r="J4" s="87">
        <v>10.8</v>
      </c>
      <c r="K4" s="87">
        <v>1.3999999999999799</v>
      </c>
      <c r="L4" s="87">
        <v>20.099999999999898</v>
      </c>
      <c r="M4" s="87">
        <v>98.200000000000301</v>
      </c>
    </row>
    <row r="5" spans="1:13" ht="18" customHeight="1">
      <c r="A5" s="41"/>
      <c r="B5" s="15">
        <v>2018</v>
      </c>
      <c r="C5" s="87">
        <v>334.39999999999799</v>
      </c>
      <c r="D5" s="87">
        <v>1.19999999999999</v>
      </c>
      <c r="E5" s="87">
        <v>1.8999999999999899</v>
      </c>
      <c r="F5" s="87">
        <v>6.3000000000000096</v>
      </c>
      <c r="G5" s="87">
        <v>0.5</v>
      </c>
      <c r="H5" s="87">
        <v>78.099999999999497</v>
      </c>
      <c r="I5" s="87">
        <v>131.19999999999999</v>
      </c>
      <c r="J5" s="87">
        <v>4.80000000000007</v>
      </c>
      <c r="K5" s="87">
        <v>2.7000000000000499</v>
      </c>
      <c r="L5" s="87">
        <v>60.900000000000098</v>
      </c>
      <c r="M5" s="87">
        <v>47</v>
      </c>
    </row>
    <row r="6" spans="1:13" ht="18" customHeight="1">
      <c r="A6" s="41"/>
      <c r="B6" s="15">
        <v>2019</v>
      </c>
      <c r="C6" s="87">
        <v>364.20000000000101</v>
      </c>
      <c r="D6" s="87">
        <v>3.30000000000001</v>
      </c>
      <c r="E6" s="87">
        <v>2</v>
      </c>
      <c r="F6" s="87">
        <v>12.7</v>
      </c>
      <c r="G6" s="87">
        <v>1.80000000000001</v>
      </c>
      <c r="H6" s="87">
        <v>57.100000000000399</v>
      </c>
      <c r="I6" s="87">
        <v>172.5</v>
      </c>
      <c r="J6" s="87">
        <v>8</v>
      </c>
      <c r="K6" s="87">
        <v>9.2999999999999492</v>
      </c>
      <c r="L6" s="87">
        <v>26.1999999999998</v>
      </c>
      <c r="M6" s="87">
        <v>71.199999999999804</v>
      </c>
    </row>
    <row r="7" spans="1:13" ht="18" customHeight="1">
      <c r="A7" s="41"/>
      <c r="B7" s="15">
        <v>2020</v>
      </c>
      <c r="C7" s="87">
        <v>-1002.3</v>
      </c>
      <c r="D7" s="87">
        <v>-14</v>
      </c>
      <c r="E7" s="87">
        <v>-1.8999999999999899</v>
      </c>
      <c r="F7" s="87">
        <v>-16.600000000000001</v>
      </c>
      <c r="G7" s="87">
        <v>-10.199999999999999</v>
      </c>
      <c r="H7" s="87">
        <v>-212.8</v>
      </c>
      <c r="I7" s="87">
        <v>-369.5</v>
      </c>
      <c r="J7" s="87">
        <v>-26</v>
      </c>
      <c r="K7" s="87">
        <v>-29.2</v>
      </c>
      <c r="L7" s="87">
        <v>-168.4</v>
      </c>
      <c r="M7" s="87">
        <v>-153.80000000000001</v>
      </c>
    </row>
    <row r="8" spans="1:13" ht="18" customHeight="1">
      <c r="A8" s="41"/>
      <c r="B8" s="15">
        <v>2021</v>
      </c>
      <c r="C8" s="87">
        <v>895.599999999999</v>
      </c>
      <c r="D8" s="87">
        <v>7.7999999999999803</v>
      </c>
      <c r="E8" s="87">
        <v>3.8</v>
      </c>
      <c r="F8" s="87">
        <v>28.3</v>
      </c>
      <c r="G8" s="87">
        <v>13.1</v>
      </c>
      <c r="H8" s="87">
        <v>174.3</v>
      </c>
      <c r="I8" s="87">
        <v>361.400000000001</v>
      </c>
      <c r="J8" s="87">
        <v>28.4</v>
      </c>
      <c r="K8" s="87">
        <v>13</v>
      </c>
      <c r="L8" s="87">
        <v>108.8</v>
      </c>
      <c r="M8" s="87">
        <v>156.6</v>
      </c>
    </row>
    <row r="9" spans="1:13" ht="18" customHeight="1">
      <c r="A9" s="41"/>
      <c r="B9" s="15">
        <v>2022</v>
      </c>
      <c r="C9" s="87">
        <v>775.400000000001</v>
      </c>
      <c r="D9" s="87">
        <v>9.0999999999999908</v>
      </c>
      <c r="E9" s="87">
        <v>4.0999999999999899</v>
      </c>
      <c r="F9" s="87">
        <v>16.600000000000001</v>
      </c>
      <c r="G9" s="87">
        <v>11</v>
      </c>
      <c r="H9" s="87">
        <v>130.19999999999999</v>
      </c>
      <c r="I9" s="87">
        <v>359.3</v>
      </c>
      <c r="J9" s="87">
        <v>23.9</v>
      </c>
      <c r="K9" s="87">
        <v>19.5</v>
      </c>
      <c r="L9" s="87">
        <v>110.1</v>
      </c>
      <c r="M9" s="87">
        <v>91.799999999999699</v>
      </c>
    </row>
    <row r="10" spans="1:13" ht="18" customHeight="1">
      <c r="A10" s="41"/>
      <c r="B10" s="15">
        <v>2023</v>
      </c>
      <c r="C10" s="87">
        <v>595.29999999999905</v>
      </c>
      <c r="D10" s="87">
        <v>4.1000000000000201</v>
      </c>
      <c r="E10" s="87">
        <v>5.2</v>
      </c>
      <c r="F10" s="87">
        <v>13.2</v>
      </c>
      <c r="G10" s="87">
        <v>13</v>
      </c>
      <c r="H10" s="87">
        <v>130.80000000000001</v>
      </c>
      <c r="I10" s="87">
        <v>242</v>
      </c>
      <c r="J10" s="87">
        <v>18.899999999999999</v>
      </c>
      <c r="K10" s="87">
        <v>9.2000000000000508</v>
      </c>
      <c r="L10" s="87">
        <v>86.599999999999895</v>
      </c>
      <c r="M10" s="87">
        <v>72.200000000000301</v>
      </c>
    </row>
    <row r="11" spans="1:13" ht="18" customHeight="1">
      <c r="A11" s="41"/>
      <c r="B11" s="15">
        <v>2024</v>
      </c>
      <c r="C11" s="87">
        <v>395.70000000000101</v>
      </c>
      <c r="D11" s="87">
        <v>6.6999999999999904</v>
      </c>
      <c r="E11" s="87">
        <v>3.2</v>
      </c>
      <c r="F11" s="87">
        <v>15.999999999999901</v>
      </c>
      <c r="G11" s="87">
        <v>11.4</v>
      </c>
      <c r="H11" s="87">
        <v>43.199999999999797</v>
      </c>
      <c r="I11" s="87">
        <v>140</v>
      </c>
      <c r="J11" s="87">
        <v>17.600000000000001</v>
      </c>
      <c r="K11" s="87">
        <v>15.2</v>
      </c>
      <c r="L11" s="87">
        <v>76.300000000000196</v>
      </c>
      <c r="M11" s="87">
        <v>66.099999999999895</v>
      </c>
    </row>
    <row r="12" spans="1:13" ht="18" customHeight="1">
      <c r="A12" s="41"/>
      <c r="B12" s="15">
        <v>2025</v>
      </c>
      <c r="C12" s="87">
        <v>298.20000000000101</v>
      </c>
      <c r="D12" s="87">
        <v>-0.19999999999998899</v>
      </c>
      <c r="E12" s="87">
        <v>1</v>
      </c>
      <c r="F12" s="87">
        <v>2.2000000000000499</v>
      </c>
      <c r="G12" s="87">
        <v>5.1999999999999904</v>
      </c>
      <c r="H12" s="87">
        <v>78.800000000000196</v>
      </c>
      <c r="I12" s="87">
        <v>80.899999999999594</v>
      </c>
      <c r="J12" s="87">
        <v>11.8000000000001</v>
      </c>
      <c r="K12" s="87">
        <v>15.1999999999999</v>
      </c>
      <c r="L12" s="87">
        <v>71.199999999999804</v>
      </c>
      <c r="M12" s="87">
        <v>32.199999999999797</v>
      </c>
    </row>
    <row r="13" spans="1:13" ht="18" customHeight="1">
      <c r="A13" s="72"/>
      <c r="B13" s="73"/>
      <c r="C13" s="153" t="s">
        <v>77</v>
      </c>
      <c r="D13" s="153"/>
      <c r="E13" s="153"/>
      <c r="F13" s="153"/>
      <c r="G13" s="153"/>
      <c r="H13" s="153"/>
      <c r="I13" s="153"/>
      <c r="J13" s="153"/>
      <c r="K13" s="153"/>
      <c r="L13" s="153"/>
      <c r="M13" s="154"/>
    </row>
    <row r="14" spans="1:13" ht="18" customHeight="1">
      <c r="A14" s="81">
        <v>2025</v>
      </c>
      <c r="B14" s="82" t="s">
        <v>158</v>
      </c>
      <c r="C14" s="67">
        <v>52.200000000000699</v>
      </c>
      <c r="D14" s="67">
        <v>-0.30000000000001098</v>
      </c>
      <c r="E14" s="67">
        <v>-0.29999999999999699</v>
      </c>
      <c r="F14" s="67">
        <v>-1.4000000000000901</v>
      </c>
      <c r="G14" s="67">
        <v>2</v>
      </c>
      <c r="H14" s="67">
        <v>10.9000000000005</v>
      </c>
      <c r="I14" s="67">
        <v>24.200000000000699</v>
      </c>
      <c r="J14" s="67">
        <v>1.6000000000000201</v>
      </c>
      <c r="K14" s="67">
        <v>-1.3999999999999799</v>
      </c>
      <c r="L14" s="67">
        <v>-4.3000000000001801</v>
      </c>
      <c r="M14" s="67">
        <v>21.3000000000002</v>
      </c>
    </row>
    <row r="15" spans="1:13" ht="18" customHeight="1">
      <c r="A15" s="39">
        <v>2025</v>
      </c>
      <c r="B15" s="40" t="s">
        <v>159</v>
      </c>
      <c r="C15" s="67">
        <v>-1.4000000000014601</v>
      </c>
      <c r="D15" s="67">
        <v>-9.9999999999994302E-2</v>
      </c>
      <c r="E15" s="67">
        <v>-0.40000000000000602</v>
      </c>
      <c r="F15" s="67">
        <v>-4.19999999999993</v>
      </c>
      <c r="G15" s="67">
        <v>-1.1000000000000201</v>
      </c>
      <c r="H15" s="67">
        <v>-2.8000000000001801</v>
      </c>
      <c r="I15" s="67">
        <v>11.5</v>
      </c>
      <c r="J15" s="67">
        <v>1.7999999999999501</v>
      </c>
      <c r="K15" s="67">
        <v>0.89999999999997704</v>
      </c>
      <c r="L15" s="67">
        <v>-0.400000000000091</v>
      </c>
      <c r="M15" s="67">
        <v>-6.5</v>
      </c>
    </row>
    <row r="16" spans="1:13" ht="18" customHeight="1">
      <c r="A16" s="39">
        <v>2025</v>
      </c>
      <c r="B16" s="40" t="s">
        <v>160</v>
      </c>
      <c r="C16" s="67">
        <v>-21.200000000000699</v>
      </c>
      <c r="D16" s="67">
        <v>1.69999999999999</v>
      </c>
      <c r="E16" s="67">
        <v>-0.19999999999998899</v>
      </c>
      <c r="F16" s="67">
        <v>1.3999999999999799</v>
      </c>
      <c r="G16" s="67">
        <v>0.60000000000002296</v>
      </c>
      <c r="H16" s="67">
        <v>-1.39999999999964</v>
      </c>
      <c r="I16" s="67">
        <v>-24.100000000000399</v>
      </c>
      <c r="J16" s="67">
        <v>-0.5</v>
      </c>
      <c r="K16" s="67">
        <v>6.30000000000007</v>
      </c>
      <c r="L16" s="67">
        <v>-9.5999999999999108</v>
      </c>
      <c r="M16" s="67">
        <v>4.5</v>
      </c>
    </row>
    <row r="17" spans="1:13" ht="18" customHeight="1">
      <c r="A17" s="39">
        <v>2025</v>
      </c>
      <c r="B17" s="40" t="s">
        <v>161</v>
      </c>
      <c r="C17" s="67">
        <v>2.4000000000014601</v>
      </c>
      <c r="D17" s="67">
        <v>3.30000000000001</v>
      </c>
      <c r="E17" s="67">
        <v>0.19999999999998899</v>
      </c>
      <c r="F17" s="67">
        <v>-7.2000000000000499</v>
      </c>
      <c r="G17" s="67">
        <v>-1.5</v>
      </c>
      <c r="H17" s="67">
        <v>12.1999999999998</v>
      </c>
      <c r="I17" s="67">
        <v>-28</v>
      </c>
      <c r="J17" s="67">
        <v>4.6000000000000201</v>
      </c>
      <c r="K17" s="67">
        <v>2.19999999999993</v>
      </c>
      <c r="L17" s="67">
        <v>12.9000000000001</v>
      </c>
      <c r="M17" s="67">
        <v>3.6999999999998199</v>
      </c>
    </row>
    <row r="18" spans="1:13" ht="18" customHeight="1">
      <c r="A18" s="39">
        <v>2025</v>
      </c>
      <c r="B18" s="40" t="s">
        <v>162</v>
      </c>
      <c r="C18" s="67">
        <v>7.7000000000007303</v>
      </c>
      <c r="D18" s="67">
        <v>-0.59999999999999398</v>
      </c>
      <c r="E18" s="67">
        <v>-1.5999999999999901</v>
      </c>
      <c r="F18" s="67">
        <v>9.9000000000000892</v>
      </c>
      <c r="G18" s="67">
        <v>7.0999999999999703</v>
      </c>
      <c r="H18" s="67">
        <v>-14.5</v>
      </c>
      <c r="I18" s="67">
        <v>4.5</v>
      </c>
      <c r="J18" s="67">
        <v>-6.30000000000007</v>
      </c>
      <c r="K18" s="67">
        <v>0.5</v>
      </c>
      <c r="L18" s="67">
        <v>-1.4000000000000901</v>
      </c>
      <c r="M18" s="67">
        <v>10.0999999999999</v>
      </c>
    </row>
    <row r="19" spans="1:13" ht="18" customHeight="1">
      <c r="A19" s="39">
        <v>2025</v>
      </c>
      <c r="B19" s="40" t="s">
        <v>163</v>
      </c>
      <c r="C19" s="67">
        <v>66.299999999999301</v>
      </c>
      <c r="D19" s="67">
        <v>-2.5999999999999899</v>
      </c>
      <c r="E19" s="67">
        <v>0</v>
      </c>
      <c r="F19" s="67">
        <v>-4.1000000000000201</v>
      </c>
      <c r="G19" s="67">
        <v>-1.69999999999999</v>
      </c>
      <c r="H19" s="67">
        <v>20.5</v>
      </c>
      <c r="I19" s="67">
        <v>10.1999999999989</v>
      </c>
      <c r="J19" s="67">
        <v>7.4000000000000901</v>
      </c>
      <c r="K19" s="67">
        <v>1.8999999999999799</v>
      </c>
      <c r="L19" s="67">
        <v>32.700000000000301</v>
      </c>
      <c r="M19" s="67">
        <v>1.9000000000000901</v>
      </c>
    </row>
    <row r="20" spans="1:13" ht="18" customHeight="1">
      <c r="A20" s="39">
        <v>2025</v>
      </c>
      <c r="B20" s="40" t="s">
        <v>164</v>
      </c>
      <c r="C20" s="67">
        <v>-22.400000000001501</v>
      </c>
      <c r="D20" s="67">
        <v>0.89999999999997704</v>
      </c>
      <c r="E20" s="67">
        <v>0.90000000000000602</v>
      </c>
      <c r="F20" s="67">
        <v>3.3999999999999799</v>
      </c>
      <c r="G20" s="67">
        <v>1</v>
      </c>
      <c r="H20" s="67">
        <v>-14.8000000000002</v>
      </c>
      <c r="I20" s="67">
        <v>8</v>
      </c>
      <c r="J20" s="67">
        <v>3.2999999999999501</v>
      </c>
      <c r="K20" s="67">
        <v>3.2000000000000499</v>
      </c>
      <c r="L20" s="67">
        <v>-19.8000000000002</v>
      </c>
      <c r="M20" s="67">
        <v>-8.1999999999998199</v>
      </c>
    </row>
    <row r="21" spans="1:13" ht="18" customHeight="1">
      <c r="A21" s="39">
        <v>2025</v>
      </c>
      <c r="B21" s="40" t="s">
        <v>165</v>
      </c>
      <c r="C21" s="67">
        <v>-61.700000000000699</v>
      </c>
      <c r="D21" s="67">
        <v>-3.3999999999999799</v>
      </c>
      <c r="E21" s="67">
        <v>1.3</v>
      </c>
      <c r="F21" s="67">
        <v>-1.6000000000000201</v>
      </c>
      <c r="G21" s="67">
        <v>-5.0999999999999703</v>
      </c>
      <c r="H21" s="67">
        <v>7.8000000000001801</v>
      </c>
      <c r="I21" s="67">
        <v>-25.999999999999101</v>
      </c>
      <c r="J21" s="67">
        <v>-4.8999999999999799</v>
      </c>
      <c r="K21" s="67">
        <v>-2.7000000000000499</v>
      </c>
      <c r="L21" s="67">
        <v>-10.3000000000002</v>
      </c>
      <c r="M21" s="67">
        <v>-17</v>
      </c>
    </row>
    <row r="22" spans="1:13" ht="18" customHeight="1">
      <c r="A22" s="39">
        <v>2025</v>
      </c>
      <c r="B22" s="40" t="s">
        <v>166</v>
      </c>
      <c r="C22" s="67">
        <v>53.300000000002903</v>
      </c>
      <c r="D22" s="67">
        <v>-1.30000000000001</v>
      </c>
      <c r="E22" s="67">
        <v>-1.1000000000000101</v>
      </c>
      <c r="F22" s="67">
        <v>0.70000000000004503</v>
      </c>
      <c r="G22" s="67">
        <v>3.69999999999999</v>
      </c>
      <c r="H22" s="67">
        <v>-8.9000000000005492</v>
      </c>
      <c r="I22" s="67">
        <v>9.9000000000005492</v>
      </c>
      <c r="J22" s="67">
        <v>2.7999999999999501</v>
      </c>
      <c r="K22" s="67">
        <v>-0.5</v>
      </c>
      <c r="L22" s="67">
        <v>39.800000000000203</v>
      </c>
      <c r="M22" s="67">
        <v>8.0999999999999108</v>
      </c>
    </row>
    <row r="23" spans="1:13" ht="18" customHeight="1">
      <c r="A23" s="39">
        <v>2025</v>
      </c>
      <c r="B23" s="40" t="s">
        <v>167</v>
      </c>
      <c r="C23" s="67">
        <v>73.699999999997104</v>
      </c>
      <c r="D23" s="67">
        <v>4.1999999999999904</v>
      </c>
      <c r="E23" s="67">
        <v>0.40000000000000602</v>
      </c>
      <c r="F23" s="67">
        <v>-3.2000000000000499</v>
      </c>
      <c r="G23" s="67">
        <v>-1.30000000000001</v>
      </c>
      <c r="H23" s="67">
        <v>18.4000000000005</v>
      </c>
      <c r="I23" s="67">
        <v>52.299999999999301</v>
      </c>
      <c r="J23" s="67">
        <v>-2.7999999999999501</v>
      </c>
      <c r="K23" s="67">
        <v>-1.3999999999999799</v>
      </c>
      <c r="L23" s="67">
        <v>10.0999999999999</v>
      </c>
      <c r="M23" s="67">
        <v>-3</v>
      </c>
    </row>
    <row r="24" spans="1:13" ht="18" customHeight="1">
      <c r="A24" s="39">
        <v>2025</v>
      </c>
      <c r="B24" s="40" t="s">
        <v>168</v>
      </c>
      <c r="C24" s="67">
        <v>52.300000000002903</v>
      </c>
      <c r="D24" s="67">
        <v>-1.7999999999999801</v>
      </c>
      <c r="E24" s="67">
        <v>0.59999999999999398</v>
      </c>
      <c r="F24" s="67">
        <v>2.80000000000007</v>
      </c>
      <c r="G24" s="67">
        <v>4.8999999999999799</v>
      </c>
      <c r="H24" s="67">
        <v>-0.60000000000036402</v>
      </c>
      <c r="I24" s="67">
        <v>3.8999999999996402</v>
      </c>
      <c r="J24" s="67">
        <v>3.5</v>
      </c>
      <c r="K24" s="67">
        <v>2.2000000000000499</v>
      </c>
      <c r="L24" s="67">
        <v>28</v>
      </c>
      <c r="M24" s="67">
        <v>9</v>
      </c>
    </row>
    <row r="25" spans="1:13" ht="18" customHeight="1">
      <c r="A25" s="39">
        <v>2025</v>
      </c>
      <c r="B25" s="40" t="s">
        <v>169</v>
      </c>
      <c r="C25" s="67">
        <v>10.0999999999985</v>
      </c>
      <c r="D25" s="67">
        <v>9.9999999999994302E-2</v>
      </c>
      <c r="E25" s="67">
        <v>0.80000000000001104</v>
      </c>
      <c r="F25" s="67">
        <v>0</v>
      </c>
      <c r="G25" s="67">
        <v>-1.8999999999999799</v>
      </c>
      <c r="H25" s="67">
        <v>14.3000000000002</v>
      </c>
      <c r="I25" s="67">
        <v>18.100000000000399</v>
      </c>
      <c r="J25" s="67">
        <v>3</v>
      </c>
      <c r="K25" s="67">
        <v>-3.1000000000000201</v>
      </c>
      <c r="L25" s="67">
        <v>-15.9000000000001</v>
      </c>
      <c r="M25" s="67">
        <v>-5.4000000000000901</v>
      </c>
    </row>
    <row r="26" spans="1:13" ht="18" customHeight="1">
      <c r="A26" s="39"/>
      <c r="B26" s="40"/>
      <c r="C26" s="67"/>
      <c r="D26" s="67"/>
      <c r="E26" s="67"/>
      <c r="F26" s="67"/>
      <c r="G26" s="67"/>
      <c r="H26" s="67"/>
      <c r="I26" s="67"/>
      <c r="J26" s="67"/>
      <c r="K26" s="67"/>
      <c r="L26" s="67"/>
      <c r="M26" s="67"/>
    </row>
    <row r="27" spans="1:13" ht="18" customHeight="1">
      <c r="A27" s="39">
        <v>2026</v>
      </c>
      <c r="B27" s="40" t="s">
        <v>158</v>
      </c>
      <c r="C27" s="67">
        <v>-24.799999999999301</v>
      </c>
      <c r="D27" s="67">
        <v>3.80000000000001</v>
      </c>
      <c r="E27" s="67">
        <v>0.59999999999999398</v>
      </c>
      <c r="F27" s="67">
        <v>0.5</v>
      </c>
      <c r="G27" s="67">
        <v>2.1000000000000201</v>
      </c>
      <c r="H27" s="67">
        <v>3.6999999999998199</v>
      </c>
      <c r="I27" s="67">
        <v>-66.5</v>
      </c>
      <c r="J27" s="67">
        <v>1</v>
      </c>
      <c r="K27" s="67">
        <v>6.1000000000000201</v>
      </c>
      <c r="L27" s="67">
        <v>20.3000000000002</v>
      </c>
      <c r="M27" s="67">
        <v>3.5</v>
      </c>
    </row>
    <row r="28" spans="1:13" ht="18" customHeight="1">
      <c r="A28" s="39">
        <v>2026</v>
      </c>
      <c r="B28" s="40" t="s">
        <v>159</v>
      </c>
      <c r="C28" s="67">
        <v>-83.900000000001498</v>
      </c>
      <c r="D28" s="67">
        <v>2.0999999999999899</v>
      </c>
      <c r="E28" s="67">
        <v>0.70000000000000295</v>
      </c>
      <c r="F28" s="67">
        <v>-0.60000000000002296</v>
      </c>
      <c r="G28" s="67">
        <v>-0.30000000000001098</v>
      </c>
      <c r="H28" s="67">
        <v>-57.300000000000203</v>
      </c>
      <c r="I28" s="67">
        <v>3.2999999999992702</v>
      </c>
      <c r="J28" s="67">
        <v>-4</v>
      </c>
      <c r="K28" s="67">
        <v>-5.5</v>
      </c>
      <c r="L28" s="67">
        <v>-1.8000000000001799</v>
      </c>
      <c r="M28" s="67">
        <v>-20.1999999999998</v>
      </c>
    </row>
    <row r="29" spans="1:13" ht="18" customHeight="1">
      <c r="A29" s="39">
        <v>2026</v>
      </c>
      <c r="B29" s="40" t="s">
        <v>160</v>
      </c>
      <c r="C29" s="67">
        <v>14.100000000002201</v>
      </c>
      <c r="D29" s="67">
        <v>0.19999999999998899</v>
      </c>
      <c r="E29" s="67">
        <v>-0.20000000000000301</v>
      </c>
      <c r="F29" s="67">
        <v>3.8999999999999799</v>
      </c>
      <c r="G29" s="67">
        <v>2</v>
      </c>
      <c r="H29" s="67">
        <v>9.9000000000005492</v>
      </c>
      <c r="I29" s="67">
        <v>-5.7999999999992697</v>
      </c>
      <c r="J29" s="67">
        <v>10.8</v>
      </c>
      <c r="K29" s="67">
        <v>5.7999999999999501</v>
      </c>
      <c r="L29" s="67">
        <v>6.4000000000000901</v>
      </c>
      <c r="M29" s="67">
        <v>-19.200000000000301</v>
      </c>
    </row>
    <row r="30" spans="1:13" ht="18" customHeight="1">
      <c r="A30" s="39">
        <v>2026</v>
      </c>
      <c r="B30" s="40" t="s">
        <v>161</v>
      </c>
      <c r="C30" s="67">
        <v>-17.700000000000699</v>
      </c>
      <c r="D30" s="67">
        <v>-5.1999999999999904</v>
      </c>
      <c r="E30" s="67">
        <v>-0.5</v>
      </c>
      <c r="F30" s="67">
        <v>0.70000000000004503</v>
      </c>
      <c r="G30" s="67">
        <v>-2.69999999999999</v>
      </c>
      <c r="H30" s="67">
        <v>-43.300000000000203</v>
      </c>
      <c r="I30" s="67">
        <v>42.399999999999601</v>
      </c>
      <c r="J30" s="67">
        <v>-1.6000000000000201</v>
      </c>
      <c r="K30" s="67">
        <v>-4</v>
      </c>
      <c r="L30" s="67">
        <v>1</v>
      </c>
      <c r="M30" s="67">
        <v>-4.2999999999997298</v>
      </c>
    </row>
    <row r="31" spans="1:13" ht="18" customHeight="1">
      <c r="A31" s="39"/>
      <c r="B31" s="40"/>
      <c r="C31" s="67"/>
      <c r="D31" s="67"/>
      <c r="E31" s="67"/>
      <c r="F31" s="67"/>
      <c r="G31" s="67"/>
      <c r="H31" s="67"/>
      <c r="I31" s="67"/>
      <c r="J31" s="67"/>
      <c r="K31" s="67"/>
      <c r="L31" s="67"/>
      <c r="M31" s="67"/>
    </row>
    <row r="32" spans="1:13" ht="18" customHeight="1">
      <c r="A32" s="39"/>
      <c r="B32" s="40"/>
      <c r="C32" s="67"/>
      <c r="D32" s="67"/>
      <c r="E32" s="67"/>
      <c r="F32" s="67"/>
      <c r="G32" s="67"/>
      <c r="H32" s="67"/>
      <c r="I32" s="67"/>
      <c r="J32" s="67"/>
      <c r="K32" s="67"/>
      <c r="L32" s="67"/>
      <c r="M32" s="67"/>
    </row>
    <row r="33" spans="1:13" ht="18" customHeight="1">
      <c r="A33" s="39"/>
      <c r="B33" s="40"/>
      <c r="C33" s="67"/>
      <c r="D33" s="67"/>
      <c r="E33" s="67"/>
      <c r="F33" s="67"/>
      <c r="G33" s="67"/>
      <c r="H33" s="67"/>
      <c r="I33" s="67"/>
      <c r="J33" s="67"/>
      <c r="K33" s="67"/>
      <c r="L33" s="67"/>
      <c r="M33" s="67"/>
    </row>
    <row r="34" spans="1:13" ht="18" customHeight="1">
      <c r="A34" s="39"/>
      <c r="B34" s="40"/>
      <c r="C34" s="67"/>
      <c r="D34" s="67"/>
      <c r="E34" s="67"/>
      <c r="F34" s="67"/>
      <c r="G34" s="67"/>
      <c r="H34" s="67"/>
      <c r="I34" s="67"/>
      <c r="J34" s="67"/>
      <c r="K34" s="67"/>
      <c r="L34" s="67"/>
      <c r="M34" s="67"/>
    </row>
    <row r="35" spans="1:13" ht="18" customHeight="1">
      <c r="A35" s="39"/>
      <c r="B35" s="40"/>
      <c r="C35" s="67"/>
      <c r="D35" s="67"/>
      <c r="E35" s="67"/>
      <c r="F35" s="67"/>
      <c r="G35" s="67"/>
      <c r="H35" s="67"/>
      <c r="I35" s="67"/>
      <c r="J35" s="67"/>
      <c r="K35" s="67"/>
      <c r="L35" s="67"/>
      <c r="M35" s="67"/>
    </row>
    <row r="36" spans="1:13" ht="18" customHeight="1">
      <c r="A36" s="39"/>
      <c r="B36" s="40"/>
      <c r="C36" s="67"/>
      <c r="D36" s="67"/>
      <c r="E36" s="67"/>
      <c r="F36" s="67"/>
      <c r="G36" s="67"/>
      <c r="H36" s="67"/>
      <c r="I36" s="67"/>
      <c r="J36" s="67"/>
      <c r="K36" s="67"/>
      <c r="L36" s="67"/>
      <c r="M36" s="67"/>
    </row>
    <row r="37" spans="1:13" ht="18" customHeight="1">
      <c r="A37" s="39"/>
      <c r="B37" s="40"/>
      <c r="C37" s="67"/>
      <c r="D37" s="67"/>
      <c r="E37" s="67"/>
      <c r="F37" s="67"/>
      <c r="G37" s="67"/>
      <c r="H37" s="67"/>
      <c r="I37" s="67"/>
      <c r="J37" s="67"/>
      <c r="K37" s="67"/>
      <c r="L37" s="67"/>
      <c r="M37" s="67"/>
    </row>
    <row r="38" spans="1:13" ht="18" customHeight="1">
      <c r="A38" s="39"/>
      <c r="B38" s="43"/>
      <c r="C38" s="85"/>
      <c r="D38" s="85"/>
      <c r="E38" s="85"/>
      <c r="F38" s="85"/>
      <c r="G38" s="85"/>
      <c r="H38" s="85"/>
      <c r="I38" s="85"/>
      <c r="J38" s="85"/>
      <c r="K38" s="85"/>
      <c r="L38" s="85"/>
      <c r="M38" s="85"/>
    </row>
    <row r="39" spans="1:13" ht="18" customHeight="1">
      <c r="A39" s="44"/>
      <c r="B39" s="74"/>
      <c r="C39" s="74"/>
      <c r="D39" s="74"/>
      <c r="E39" s="74"/>
      <c r="F39" s="74"/>
      <c r="G39" s="74"/>
      <c r="H39" s="74"/>
      <c r="I39" s="74"/>
      <c r="J39" s="74"/>
      <c r="K39" s="74"/>
      <c r="L39" s="74"/>
      <c r="M39" s="80"/>
    </row>
    <row r="40" spans="1:13" ht="18" customHeight="1">
      <c r="A40" s="41" t="s">
        <v>82</v>
      </c>
      <c r="B40" s="15"/>
      <c r="C40" s="15"/>
      <c r="D40" s="15"/>
      <c r="E40" s="15"/>
      <c r="F40" s="15"/>
      <c r="G40" s="15"/>
      <c r="H40" s="15"/>
      <c r="I40" s="15"/>
      <c r="J40" s="15"/>
      <c r="K40" s="15"/>
      <c r="L40" s="15"/>
      <c r="M40" s="35"/>
    </row>
    <row r="41" spans="1:13" ht="18" customHeight="1">
      <c r="A41" s="41" t="s">
        <v>81</v>
      </c>
      <c r="B41" s="15"/>
      <c r="C41" s="15"/>
      <c r="D41" s="15"/>
      <c r="E41" s="15"/>
      <c r="F41" s="15"/>
      <c r="G41" s="15"/>
      <c r="H41" s="15"/>
      <c r="I41" s="15"/>
      <c r="J41" s="15"/>
      <c r="K41" s="15"/>
      <c r="L41" s="15"/>
      <c r="M41" s="35"/>
    </row>
    <row r="42" spans="1:13" ht="18" customHeight="1">
      <c r="A42" s="42"/>
      <c r="B42" s="45"/>
      <c r="C42" s="45"/>
      <c r="D42" s="45"/>
      <c r="E42" s="45"/>
      <c r="F42" s="45"/>
      <c r="G42" s="45"/>
      <c r="H42" s="45"/>
      <c r="I42" s="45"/>
      <c r="J42" s="45"/>
      <c r="K42" s="45"/>
      <c r="L42" s="45"/>
      <c r="M42"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2"/>
  <sheetViews>
    <sheetView view="pageBreakPreview" zoomScale="60" zoomScaleNormal="60" workbookViewId="0">
      <selection activeCell="C20" sqref="C20"/>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48" t="str">
        <f ca="1" xml:space="preserve"> "PROVINCIAL COMPARISON - EMPLOYMENT RATES - " &amp; TEXT(EDATE(TODAY(),-1),"MMMM YYYY")</f>
        <v>PROVINCIAL COMPARISON - EMPLOYMENT RATES - April 2026</v>
      </c>
      <c r="B1" s="149"/>
      <c r="C1" s="149"/>
      <c r="D1" s="149"/>
      <c r="E1" s="149"/>
      <c r="F1" s="149"/>
      <c r="G1" s="149"/>
      <c r="H1" s="149"/>
      <c r="I1" s="149"/>
      <c r="J1" s="149"/>
      <c r="K1" s="149"/>
      <c r="L1" s="149"/>
      <c r="M1" s="150"/>
    </row>
    <row r="2" spans="1:13" ht="18" customHeight="1">
      <c r="A2" s="41"/>
      <c r="C2" s="75" t="s">
        <v>80</v>
      </c>
      <c r="D2" s="75" t="s">
        <v>79</v>
      </c>
      <c r="E2" s="75" t="s">
        <v>51</v>
      </c>
      <c r="F2" s="75" t="s">
        <v>52</v>
      </c>
      <c r="G2" s="75" t="s">
        <v>53</v>
      </c>
      <c r="H2" s="75" t="s">
        <v>54</v>
      </c>
      <c r="I2" s="75" t="s">
        <v>55</v>
      </c>
      <c r="J2" s="75" t="s">
        <v>56</v>
      </c>
      <c r="K2" s="75" t="s">
        <v>57</v>
      </c>
      <c r="L2" s="75" t="s">
        <v>58</v>
      </c>
      <c r="M2" s="75" t="s">
        <v>59</v>
      </c>
    </row>
    <row r="3" spans="1:13" ht="18" customHeight="1">
      <c r="A3" s="41"/>
      <c r="B3" s="15">
        <v>2016</v>
      </c>
      <c r="C3" s="70">
        <v>61.1</v>
      </c>
      <c r="D3" s="70">
        <v>52.4</v>
      </c>
      <c r="E3" s="70">
        <v>59.4</v>
      </c>
      <c r="F3" s="70">
        <v>56.5</v>
      </c>
      <c r="G3" s="70">
        <v>56.7</v>
      </c>
      <c r="H3" s="70">
        <v>59.9</v>
      </c>
      <c r="I3" s="70">
        <v>60.7</v>
      </c>
      <c r="J3" s="70">
        <v>63.9</v>
      </c>
      <c r="K3" s="70">
        <v>65.2</v>
      </c>
      <c r="L3" s="70">
        <v>66.3</v>
      </c>
      <c r="M3" s="70">
        <v>61.2</v>
      </c>
    </row>
    <row r="4" spans="1:13" ht="18" customHeight="1">
      <c r="A4" s="41"/>
      <c r="B4" s="15">
        <v>2017</v>
      </c>
      <c r="C4" s="70">
        <v>61.7</v>
      </c>
      <c r="D4" s="70">
        <v>50.5</v>
      </c>
      <c r="E4" s="70">
        <v>60.1</v>
      </c>
      <c r="F4" s="70">
        <v>56.3</v>
      </c>
      <c r="G4" s="70">
        <v>56.8</v>
      </c>
      <c r="H4" s="70">
        <v>60.9</v>
      </c>
      <c r="I4" s="70">
        <v>61.2</v>
      </c>
      <c r="J4" s="70">
        <v>64</v>
      </c>
      <c r="K4" s="70">
        <v>64.8</v>
      </c>
      <c r="L4" s="70">
        <v>66.3</v>
      </c>
      <c r="M4" s="70">
        <v>62.6</v>
      </c>
    </row>
    <row r="5" spans="1:13" ht="18" customHeight="1">
      <c r="A5" s="41"/>
      <c r="B5" s="15">
        <v>2018</v>
      </c>
      <c r="C5" s="70">
        <v>61.9</v>
      </c>
      <c r="D5" s="70">
        <v>50.8</v>
      </c>
      <c r="E5" s="70">
        <v>60.5</v>
      </c>
      <c r="F5" s="70">
        <v>56.5</v>
      </c>
      <c r="G5" s="70">
        <v>56.5</v>
      </c>
      <c r="H5" s="70">
        <v>61.5</v>
      </c>
      <c r="I5" s="70">
        <v>61.2</v>
      </c>
      <c r="J5" s="70">
        <v>63.5</v>
      </c>
      <c r="K5" s="70">
        <v>64.599999999999994</v>
      </c>
      <c r="L5" s="70">
        <v>67.099999999999994</v>
      </c>
      <c r="M5" s="70">
        <v>62.6</v>
      </c>
    </row>
    <row r="6" spans="1:13" ht="18" customHeight="1">
      <c r="A6" s="41"/>
      <c r="B6" s="15">
        <v>2019</v>
      </c>
      <c r="C6" s="70">
        <v>62.3</v>
      </c>
      <c r="D6" s="70">
        <v>51.5</v>
      </c>
      <c r="E6" s="70">
        <v>60.7</v>
      </c>
      <c r="F6" s="70">
        <v>57.3</v>
      </c>
      <c r="G6" s="70">
        <v>56.4</v>
      </c>
      <c r="H6" s="70">
        <v>61.8</v>
      </c>
      <c r="I6" s="70">
        <v>61.6</v>
      </c>
      <c r="J6" s="70">
        <v>63.5</v>
      </c>
      <c r="K6" s="70">
        <v>65.2</v>
      </c>
      <c r="L6" s="70">
        <v>66.8</v>
      </c>
      <c r="M6" s="70">
        <v>63.3</v>
      </c>
    </row>
    <row r="7" spans="1:13" ht="18" customHeight="1">
      <c r="A7" s="41"/>
      <c r="B7" s="15">
        <v>2020</v>
      </c>
      <c r="C7" s="70">
        <v>58.1</v>
      </c>
      <c r="D7" s="70">
        <v>48.4</v>
      </c>
      <c r="E7" s="70">
        <v>57.8</v>
      </c>
      <c r="F7" s="70">
        <v>54.4</v>
      </c>
      <c r="G7" s="70">
        <v>54.3</v>
      </c>
      <c r="H7" s="70">
        <v>58.2</v>
      </c>
      <c r="I7" s="70">
        <v>57.5</v>
      </c>
      <c r="J7" s="70">
        <v>60.3</v>
      </c>
      <c r="K7" s="70">
        <v>61.7</v>
      </c>
      <c r="L7" s="70">
        <v>61.1</v>
      </c>
      <c r="M7" s="70">
        <v>58.6</v>
      </c>
    </row>
    <row r="8" spans="1:13" ht="18" customHeight="1">
      <c r="A8" s="41"/>
      <c r="B8" s="15">
        <v>2021</v>
      </c>
      <c r="C8" s="70">
        <v>60.5</v>
      </c>
      <c r="D8" s="70">
        <v>50</v>
      </c>
      <c r="E8" s="70">
        <v>59.3</v>
      </c>
      <c r="F8" s="70">
        <v>57.1</v>
      </c>
      <c r="G8" s="70">
        <v>55.7</v>
      </c>
      <c r="H8" s="70">
        <v>60.3</v>
      </c>
      <c r="I8" s="70">
        <v>59.9</v>
      </c>
      <c r="J8" s="70">
        <v>62.5</v>
      </c>
      <c r="K8" s="70">
        <v>63.1</v>
      </c>
      <c r="L8" s="70">
        <v>63.7</v>
      </c>
      <c r="M8" s="70">
        <v>61.6</v>
      </c>
    </row>
    <row r="9" spans="1:13" ht="18" customHeight="1">
      <c r="A9" s="41"/>
      <c r="B9" s="15">
        <v>2022</v>
      </c>
      <c r="C9" s="70">
        <v>62</v>
      </c>
      <c r="D9" s="70">
        <v>51.7</v>
      </c>
      <c r="E9" s="70">
        <v>60.2</v>
      </c>
      <c r="F9" s="70">
        <v>57.7</v>
      </c>
      <c r="G9" s="70">
        <v>56.1</v>
      </c>
      <c r="H9" s="70">
        <v>61.6</v>
      </c>
      <c r="I9" s="70">
        <v>61.8</v>
      </c>
      <c r="J9" s="70">
        <v>63.7</v>
      </c>
      <c r="K9" s="70">
        <v>64.599999999999994</v>
      </c>
      <c r="L9" s="70">
        <v>65.5</v>
      </c>
      <c r="M9" s="70">
        <v>62.5</v>
      </c>
    </row>
    <row r="10" spans="1:13" ht="18" customHeight="1">
      <c r="A10" s="41"/>
      <c r="B10" s="15">
        <v>2023</v>
      </c>
      <c r="C10" s="70">
        <v>62.2</v>
      </c>
      <c r="D10" s="70">
        <v>51.8</v>
      </c>
      <c r="E10" s="70">
        <v>61.4</v>
      </c>
      <c r="F10" s="70">
        <v>57.6</v>
      </c>
      <c r="G10" s="70">
        <v>56.4</v>
      </c>
      <c r="H10" s="70">
        <v>62.4</v>
      </c>
      <c r="I10" s="70">
        <v>62</v>
      </c>
      <c r="J10" s="70">
        <v>63.8</v>
      </c>
      <c r="K10" s="70">
        <v>64</v>
      </c>
      <c r="L10" s="70">
        <v>65.400000000000006</v>
      </c>
      <c r="M10" s="70">
        <v>62.4</v>
      </c>
    </row>
    <row r="11" spans="1:13" ht="18" customHeight="1">
      <c r="A11" s="41"/>
      <c r="B11" s="15">
        <v>2024</v>
      </c>
      <c r="C11" s="70">
        <v>61.3</v>
      </c>
      <c r="D11" s="70">
        <v>52.5</v>
      </c>
      <c r="E11" s="70">
        <v>61.3</v>
      </c>
      <c r="F11" s="70">
        <v>57.8</v>
      </c>
      <c r="G11" s="70">
        <v>56.3</v>
      </c>
      <c r="H11" s="70">
        <v>61.4</v>
      </c>
      <c r="I11" s="70">
        <v>60.7</v>
      </c>
      <c r="J11" s="70">
        <v>63.1</v>
      </c>
      <c r="K11" s="70">
        <v>63.7</v>
      </c>
      <c r="L11" s="70">
        <v>64.400000000000006</v>
      </c>
      <c r="M11" s="70">
        <v>61.6</v>
      </c>
    </row>
    <row r="12" spans="1:13" ht="18" customHeight="1">
      <c r="A12" s="41"/>
      <c r="B12" s="15">
        <v>2025</v>
      </c>
      <c r="C12" s="70">
        <v>60.8</v>
      </c>
      <c r="D12" s="70">
        <v>52</v>
      </c>
      <c r="E12" s="70">
        <v>60.8</v>
      </c>
      <c r="F12" s="70">
        <v>57.3</v>
      </c>
      <c r="G12" s="70">
        <v>56.2</v>
      </c>
      <c r="H12" s="70">
        <v>61.3</v>
      </c>
      <c r="I12" s="70">
        <v>60</v>
      </c>
      <c r="J12" s="70">
        <v>62.7</v>
      </c>
      <c r="K12" s="70">
        <v>63.9</v>
      </c>
      <c r="L12" s="70">
        <v>63.9</v>
      </c>
      <c r="M12" s="70">
        <v>60.9</v>
      </c>
    </row>
    <row r="13" spans="1:13" ht="18" customHeight="1">
      <c r="A13" s="72"/>
      <c r="B13" s="73"/>
      <c r="C13" s="153" t="s">
        <v>77</v>
      </c>
      <c r="D13" s="153"/>
      <c r="E13" s="153"/>
      <c r="F13" s="153"/>
      <c r="G13" s="153"/>
      <c r="H13" s="153"/>
      <c r="I13" s="153"/>
      <c r="J13" s="153"/>
      <c r="K13" s="153"/>
      <c r="L13" s="153"/>
      <c r="M13" s="154"/>
    </row>
    <row r="14" spans="1:13" ht="18" customHeight="1">
      <c r="A14" s="81">
        <v>2025</v>
      </c>
      <c r="B14" s="82" t="s">
        <v>158</v>
      </c>
      <c r="C14" s="69">
        <v>61.1</v>
      </c>
      <c r="D14" s="69">
        <v>51.8</v>
      </c>
      <c r="E14" s="69">
        <v>61.7</v>
      </c>
      <c r="F14" s="69">
        <v>57.9</v>
      </c>
      <c r="G14" s="69">
        <v>56.2</v>
      </c>
      <c r="H14" s="69">
        <v>61.5</v>
      </c>
      <c r="I14" s="69">
        <v>60.4</v>
      </c>
      <c r="J14" s="69">
        <v>62.8</v>
      </c>
      <c r="K14" s="69">
        <v>63.5</v>
      </c>
      <c r="L14" s="69">
        <v>64.099999999999994</v>
      </c>
      <c r="M14" s="69">
        <v>61.3</v>
      </c>
    </row>
    <row r="15" spans="1:13" ht="18" customHeight="1">
      <c r="A15" s="39">
        <v>2025</v>
      </c>
      <c r="B15" s="40" t="s">
        <v>159</v>
      </c>
      <c r="C15" s="70">
        <v>61</v>
      </c>
      <c r="D15" s="70">
        <v>51.7</v>
      </c>
      <c r="E15" s="70">
        <v>61.3</v>
      </c>
      <c r="F15" s="70">
        <v>57.3</v>
      </c>
      <c r="G15" s="70">
        <v>56</v>
      </c>
      <c r="H15" s="70">
        <v>61.4</v>
      </c>
      <c r="I15" s="70">
        <v>60.4</v>
      </c>
      <c r="J15" s="70">
        <v>62.8</v>
      </c>
      <c r="K15" s="70">
        <v>63.4</v>
      </c>
      <c r="L15" s="70">
        <v>63.9</v>
      </c>
      <c r="M15" s="70">
        <v>61.1</v>
      </c>
    </row>
    <row r="16" spans="1:13" ht="18" customHeight="1">
      <c r="A16" s="39">
        <v>2025</v>
      </c>
      <c r="B16" s="40" t="s">
        <v>160</v>
      </c>
      <c r="C16" s="70">
        <v>60.9</v>
      </c>
      <c r="D16" s="70">
        <v>52</v>
      </c>
      <c r="E16" s="70">
        <v>61.1</v>
      </c>
      <c r="F16" s="70">
        <v>57.4</v>
      </c>
      <c r="G16" s="70">
        <v>56</v>
      </c>
      <c r="H16" s="70">
        <v>61.3</v>
      </c>
      <c r="I16" s="70">
        <v>60.2</v>
      </c>
      <c r="J16" s="70">
        <v>62.7</v>
      </c>
      <c r="K16" s="70">
        <v>64</v>
      </c>
      <c r="L16" s="70">
        <v>63.5</v>
      </c>
      <c r="M16" s="70">
        <v>61.1</v>
      </c>
    </row>
    <row r="17" spans="1:13" ht="18" customHeight="1">
      <c r="A17" s="39">
        <v>2025</v>
      </c>
      <c r="B17" s="40" t="s">
        <v>161</v>
      </c>
      <c r="C17" s="70">
        <v>60.8</v>
      </c>
      <c r="D17" s="70">
        <v>52.7</v>
      </c>
      <c r="E17" s="70">
        <v>61.1</v>
      </c>
      <c r="F17" s="70">
        <v>56.6</v>
      </c>
      <c r="G17" s="70">
        <v>55.7</v>
      </c>
      <c r="H17" s="70">
        <v>61.4</v>
      </c>
      <c r="I17" s="70">
        <v>59.9</v>
      </c>
      <c r="J17" s="70">
        <v>62.9</v>
      </c>
      <c r="K17" s="70">
        <v>64.099999999999994</v>
      </c>
      <c r="L17" s="70">
        <v>63.7</v>
      </c>
      <c r="M17" s="70">
        <v>61.1</v>
      </c>
    </row>
    <row r="18" spans="1:13" ht="18" customHeight="1">
      <c r="A18" s="39">
        <v>2025</v>
      </c>
      <c r="B18" s="40" t="s">
        <v>162</v>
      </c>
      <c r="C18" s="70">
        <v>60.7</v>
      </c>
      <c r="D18" s="70">
        <v>52.5</v>
      </c>
      <c r="E18" s="70">
        <v>60</v>
      </c>
      <c r="F18" s="70">
        <v>57.7</v>
      </c>
      <c r="G18" s="70">
        <v>56.7</v>
      </c>
      <c r="H18" s="70">
        <v>61.1</v>
      </c>
      <c r="I18" s="70">
        <v>59.9</v>
      </c>
      <c r="J18" s="70">
        <v>62.3</v>
      </c>
      <c r="K18" s="70">
        <v>64.099999999999994</v>
      </c>
      <c r="L18" s="70">
        <v>63.5</v>
      </c>
      <c r="M18" s="70">
        <v>61.2</v>
      </c>
    </row>
    <row r="19" spans="1:13" ht="18" customHeight="1">
      <c r="A19" s="39">
        <v>2025</v>
      </c>
      <c r="B19" s="40" t="s">
        <v>163</v>
      </c>
      <c r="C19" s="70">
        <v>60.9</v>
      </c>
      <c r="D19" s="70">
        <v>52</v>
      </c>
      <c r="E19" s="70">
        <v>59.7</v>
      </c>
      <c r="F19" s="70">
        <v>57.2</v>
      </c>
      <c r="G19" s="70">
        <v>56.4</v>
      </c>
      <c r="H19" s="70">
        <v>61.3</v>
      </c>
      <c r="I19" s="70">
        <v>59.9</v>
      </c>
      <c r="J19" s="70">
        <v>62.9</v>
      </c>
      <c r="K19" s="70">
        <v>64.2</v>
      </c>
      <c r="L19" s="70">
        <v>64.099999999999994</v>
      </c>
      <c r="M19" s="70">
        <v>61.2</v>
      </c>
    </row>
    <row r="20" spans="1:13" ht="18" customHeight="1">
      <c r="A20" s="39">
        <v>2025</v>
      </c>
      <c r="B20" s="40" t="s">
        <v>164</v>
      </c>
      <c r="C20" s="70">
        <v>60.7</v>
      </c>
      <c r="D20" s="70">
        <v>52.1</v>
      </c>
      <c r="E20" s="70">
        <v>60.2</v>
      </c>
      <c r="F20" s="70">
        <v>57.5</v>
      </c>
      <c r="G20" s="70">
        <v>56.5</v>
      </c>
      <c r="H20" s="70">
        <v>61</v>
      </c>
      <c r="I20" s="70">
        <v>59.9</v>
      </c>
      <c r="J20" s="70">
        <v>63.1</v>
      </c>
      <c r="K20" s="70">
        <v>64.400000000000006</v>
      </c>
      <c r="L20" s="70">
        <v>63.5</v>
      </c>
      <c r="M20" s="70">
        <v>61</v>
      </c>
    </row>
    <row r="21" spans="1:13" ht="18" customHeight="1">
      <c r="A21" s="39">
        <v>2025</v>
      </c>
      <c r="B21" s="40" t="s">
        <v>165</v>
      </c>
      <c r="C21" s="70">
        <v>60.5</v>
      </c>
      <c r="D21" s="70">
        <v>51.4</v>
      </c>
      <c r="E21" s="70">
        <v>61</v>
      </c>
      <c r="F21" s="70">
        <v>57.3</v>
      </c>
      <c r="G21" s="70">
        <v>55.7</v>
      </c>
      <c r="H21" s="70">
        <v>61.1</v>
      </c>
      <c r="I21" s="70">
        <v>59.7</v>
      </c>
      <c r="J21" s="70">
        <v>62.6</v>
      </c>
      <c r="K21" s="70">
        <v>64.099999999999994</v>
      </c>
      <c r="L21" s="70">
        <v>63.2</v>
      </c>
      <c r="M21" s="70">
        <v>60.6</v>
      </c>
    </row>
    <row r="22" spans="1:13" ht="18" customHeight="1">
      <c r="A22" s="39">
        <v>2025</v>
      </c>
      <c r="B22" s="40" t="s">
        <v>166</v>
      </c>
      <c r="C22" s="70">
        <v>60.6</v>
      </c>
      <c r="D22" s="70">
        <v>51.1</v>
      </c>
      <c r="E22" s="70">
        <v>60.2</v>
      </c>
      <c r="F22" s="70">
        <v>57.3</v>
      </c>
      <c r="G22" s="70">
        <v>56.2</v>
      </c>
      <c r="H22" s="70">
        <v>61</v>
      </c>
      <c r="I22" s="70">
        <v>59.7</v>
      </c>
      <c r="J22" s="70">
        <v>62.7</v>
      </c>
      <c r="K22" s="70">
        <v>63.9</v>
      </c>
      <c r="L22" s="70">
        <v>64</v>
      </c>
      <c r="M22" s="70">
        <v>60.7</v>
      </c>
    </row>
    <row r="23" spans="1:13" ht="18" customHeight="1">
      <c r="A23" s="39">
        <v>2025</v>
      </c>
      <c r="B23" s="40" t="s">
        <v>167</v>
      </c>
      <c r="C23" s="70">
        <v>60.8</v>
      </c>
      <c r="D23" s="70">
        <v>51.9</v>
      </c>
      <c r="E23" s="70">
        <v>60.4</v>
      </c>
      <c r="F23" s="70">
        <v>56.9</v>
      </c>
      <c r="G23" s="70">
        <v>55.9</v>
      </c>
      <c r="H23" s="70">
        <v>61.2</v>
      </c>
      <c r="I23" s="70">
        <v>60.1</v>
      </c>
      <c r="J23" s="70">
        <v>62.4</v>
      </c>
      <c r="K23" s="70">
        <v>63.7</v>
      </c>
      <c r="L23" s="70">
        <v>64.099999999999994</v>
      </c>
      <c r="M23" s="70">
        <v>60.6</v>
      </c>
    </row>
    <row r="24" spans="1:13" ht="18" customHeight="1">
      <c r="A24" s="39">
        <v>2025</v>
      </c>
      <c r="B24" s="40" t="s">
        <v>168</v>
      </c>
      <c r="C24" s="70">
        <v>60.9</v>
      </c>
      <c r="D24" s="70">
        <v>51.5</v>
      </c>
      <c r="E24" s="70">
        <v>60.6</v>
      </c>
      <c r="F24" s="70">
        <v>57.2</v>
      </c>
      <c r="G24" s="70">
        <v>56.6</v>
      </c>
      <c r="H24" s="70">
        <v>61.2</v>
      </c>
      <c r="I24" s="70">
        <v>60.1</v>
      </c>
      <c r="J24" s="70">
        <v>62.7</v>
      </c>
      <c r="K24" s="70">
        <v>63.9</v>
      </c>
      <c r="L24" s="70">
        <v>64.7</v>
      </c>
      <c r="M24" s="70">
        <v>60.8</v>
      </c>
    </row>
    <row r="25" spans="1:13" ht="18" customHeight="1">
      <c r="A25" s="39">
        <v>2025</v>
      </c>
      <c r="B25" s="40" t="s">
        <v>169</v>
      </c>
      <c r="C25" s="70">
        <v>60.9</v>
      </c>
      <c r="D25" s="70">
        <v>51.5</v>
      </c>
      <c r="E25" s="70">
        <v>61.1</v>
      </c>
      <c r="F25" s="70">
        <v>57.1</v>
      </c>
      <c r="G25" s="70">
        <v>56.3</v>
      </c>
      <c r="H25" s="70">
        <v>61.4</v>
      </c>
      <c r="I25" s="70">
        <v>60.2</v>
      </c>
      <c r="J25" s="70">
        <v>62.9</v>
      </c>
      <c r="K25" s="70">
        <v>63.5</v>
      </c>
      <c r="L25" s="70">
        <v>64.2</v>
      </c>
      <c r="M25" s="70">
        <v>60.7</v>
      </c>
    </row>
    <row r="26" spans="1:13" ht="18" customHeight="1">
      <c r="A26" s="39"/>
      <c r="B26" s="40"/>
      <c r="C26" s="70"/>
      <c r="D26" s="70"/>
      <c r="E26" s="70"/>
      <c r="F26" s="70"/>
      <c r="G26" s="70"/>
      <c r="H26" s="70"/>
      <c r="I26" s="70"/>
      <c r="J26" s="70"/>
      <c r="K26" s="70"/>
      <c r="L26" s="70"/>
      <c r="M26" s="70"/>
    </row>
    <row r="27" spans="1:13" ht="18" customHeight="1">
      <c r="A27" s="39">
        <v>2026</v>
      </c>
      <c r="B27" s="40" t="s">
        <v>158</v>
      </c>
      <c r="C27" s="70">
        <v>60.8</v>
      </c>
      <c r="D27" s="70">
        <v>52.3</v>
      </c>
      <c r="E27" s="70">
        <v>61.5</v>
      </c>
      <c r="F27" s="70">
        <v>57.1</v>
      </c>
      <c r="G27" s="70">
        <v>56.5</v>
      </c>
      <c r="H27" s="70">
        <v>61.5</v>
      </c>
      <c r="I27" s="70">
        <v>59.7</v>
      </c>
      <c r="J27" s="70">
        <v>62.9</v>
      </c>
      <c r="K27" s="70">
        <v>64</v>
      </c>
      <c r="L27" s="70">
        <v>64.5</v>
      </c>
      <c r="M27" s="70">
        <v>60.9</v>
      </c>
    </row>
    <row r="28" spans="1:13" ht="18" customHeight="1">
      <c r="A28" s="39">
        <v>2026</v>
      </c>
      <c r="B28" s="40" t="s">
        <v>159</v>
      </c>
      <c r="C28" s="70">
        <v>60.6</v>
      </c>
      <c r="D28" s="70">
        <v>52.7</v>
      </c>
      <c r="E28" s="70">
        <v>61.8</v>
      </c>
      <c r="F28" s="70">
        <v>57</v>
      </c>
      <c r="G28" s="70">
        <v>56.5</v>
      </c>
      <c r="H28" s="70">
        <v>60.7</v>
      </c>
      <c r="I28" s="70">
        <v>59.7</v>
      </c>
      <c r="J28" s="70">
        <v>62.5</v>
      </c>
      <c r="K28" s="70">
        <v>63.4</v>
      </c>
      <c r="L28" s="70">
        <v>64.400000000000006</v>
      </c>
      <c r="M28" s="70">
        <v>60.5</v>
      </c>
    </row>
    <row r="29" spans="1:13" ht="18" customHeight="1">
      <c r="A29" s="39">
        <v>2026</v>
      </c>
      <c r="B29" s="40" t="s">
        <v>160</v>
      </c>
      <c r="C29" s="70">
        <v>60.6</v>
      </c>
      <c r="D29" s="70">
        <v>52.7</v>
      </c>
      <c r="E29" s="70">
        <v>61.6</v>
      </c>
      <c r="F29" s="70">
        <v>57.4</v>
      </c>
      <c r="G29" s="70">
        <v>56.7</v>
      </c>
      <c r="H29" s="70">
        <v>60.9</v>
      </c>
      <c r="I29" s="70">
        <v>59.6</v>
      </c>
      <c r="J29" s="70">
        <v>63.4</v>
      </c>
      <c r="K29" s="70">
        <v>63.9</v>
      </c>
      <c r="L29" s="70">
        <v>64.400000000000006</v>
      </c>
      <c r="M29" s="70">
        <v>60.1</v>
      </c>
    </row>
    <row r="30" spans="1:13" ht="18" customHeight="1">
      <c r="A30" s="39">
        <v>2026</v>
      </c>
      <c r="B30" s="40" t="s">
        <v>161</v>
      </c>
      <c r="C30" s="70">
        <v>60.5</v>
      </c>
      <c r="D30" s="70">
        <v>51.6</v>
      </c>
      <c r="E30" s="70">
        <v>61.2</v>
      </c>
      <c r="F30" s="70">
        <v>57.4</v>
      </c>
      <c r="G30" s="70">
        <v>56.3</v>
      </c>
      <c r="H30" s="70">
        <v>60.4</v>
      </c>
      <c r="I30" s="70">
        <v>59.9</v>
      </c>
      <c r="J30" s="70">
        <v>63.1</v>
      </c>
      <c r="K30" s="70">
        <v>63.3</v>
      </c>
      <c r="L30" s="70">
        <v>64.400000000000006</v>
      </c>
      <c r="M30" s="70">
        <v>60</v>
      </c>
    </row>
    <row r="31" spans="1:13" ht="18" customHeight="1">
      <c r="A31" s="39"/>
      <c r="B31" s="40"/>
      <c r="C31" s="70"/>
      <c r="D31" s="70"/>
      <c r="E31" s="70"/>
      <c r="F31" s="70"/>
      <c r="G31" s="70"/>
      <c r="H31" s="70"/>
      <c r="I31" s="70"/>
      <c r="J31" s="70"/>
      <c r="K31" s="70"/>
      <c r="L31" s="70"/>
      <c r="M31" s="70"/>
    </row>
    <row r="32" spans="1:13" ht="18" customHeight="1">
      <c r="A32" s="39"/>
      <c r="B32" s="40"/>
      <c r="C32" s="70"/>
      <c r="D32" s="70"/>
      <c r="E32" s="70"/>
      <c r="F32" s="70"/>
      <c r="G32" s="70"/>
      <c r="H32" s="70"/>
      <c r="I32" s="70"/>
      <c r="J32" s="70"/>
      <c r="K32" s="70"/>
      <c r="L32" s="70"/>
      <c r="M32" s="70"/>
    </row>
    <row r="33" spans="1:13" ht="18" customHeight="1">
      <c r="A33" s="39"/>
      <c r="B33" s="40"/>
      <c r="C33" s="70"/>
      <c r="D33" s="70"/>
      <c r="E33" s="70"/>
      <c r="F33" s="70"/>
      <c r="G33" s="70"/>
      <c r="H33" s="70"/>
      <c r="I33" s="70"/>
      <c r="J33" s="70"/>
      <c r="K33" s="70"/>
      <c r="L33" s="70"/>
      <c r="M33" s="70"/>
    </row>
    <row r="34" spans="1:13" ht="18" customHeight="1">
      <c r="A34" s="39"/>
      <c r="B34" s="40"/>
      <c r="C34" s="70"/>
      <c r="D34" s="70"/>
      <c r="E34" s="70"/>
      <c r="F34" s="70"/>
      <c r="G34" s="70"/>
      <c r="H34" s="70"/>
      <c r="I34" s="70"/>
      <c r="J34" s="70"/>
      <c r="K34" s="70"/>
      <c r="L34" s="70"/>
      <c r="M34" s="70"/>
    </row>
    <row r="35" spans="1:13" ht="18" customHeight="1">
      <c r="A35" s="39"/>
      <c r="B35" s="40"/>
      <c r="C35" s="70"/>
      <c r="D35" s="70"/>
      <c r="E35" s="70"/>
      <c r="F35" s="70"/>
      <c r="G35" s="70"/>
      <c r="H35" s="70"/>
      <c r="I35" s="70"/>
      <c r="J35" s="70"/>
      <c r="K35" s="70"/>
      <c r="L35" s="70"/>
      <c r="M35" s="70"/>
    </row>
    <row r="36" spans="1:13" ht="18" customHeight="1">
      <c r="A36" s="39"/>
      <c r="B36" s="40"/>
      <c r="C36" s="70"/>
      <c r="D36" s="70"/>
      <c r="E36" s="70"/>
      <c r="F36" s="70"/>
      <c r="G36" s="70"/>
      <c r="H36" s="70"/>
      <c r="I36" s="70"/>
      <c r="J36" s="70"/>
      <c r="K36" s="70"/>
      <c r="L36" s="70"/>
      <c r="M36" s="70"/>
    </row>
    <row r="37" spans="1:13" ht="18" customHeight="1">
      <c r="A37" s="39"/>
      <c r="B37" s="40"/>
      <c r="C37" s="70"/>
      <c r="D37" s="70"/>
      <c r="E37" s="70"/>
      <c r="F37" s="70"/>
      <c r="G37" s="70"/>
      <c r="H37" s="70"/>
      <c r="I37" s="70"/>
      <c r="J37" s="70"/>
      <c r="K37" s="70"/>
      <c r="L37" s="70"/>
      <c r="M37" s="70"/>
    </row>
    <row r="38" spans="1:13" ht="18" customHeight="1">
      <c r="A38" s="39"/>
      <c r="B38" s="43"/>
      <c r="C38" s="78"/>
      <c r="D38" s="78"/>
      <c r="E38" s="78"/>
      <c r="F38" s="78"/>
      <c r="G38" s="78"/>
      <c r="H38" s="78"/>
      <c r="I38" s="78"/>
      <c r="J38" s="78"/>
      <c r="K38" s="78"/>
      <c r="L38" s="78"/>
      <c r="M38" s="78"/>
    </row>
    <row r="39" spans="1:13" ht="18" customHeight="1">
      <c r="A39" s="44"/>
      <c r="B39" s="74"/>
      <c r="C39" s="74"/>
      <c r="D39" s="74"/>
      <c r="E39" s="74"/>
      <c r="F39" s="74"/>
      <c r="G39" s="74"/>
      <c r="H39" s="74"/>
      <c r="I39" s="74"/>
      <c r="J39" s="74"/>
      <c r="K39" s="74"/>
      <c r="L39" s="74"/>
      <c r="M39" s="80"/>
    </row>
    <row r="40" spans="1:13" ht="18" customHeight="1">
      <c r="A40" s="41" t="s">
        <v>82</v>
      </c>
      <c r="B40" s="15"/>
      <c r="C40" s="15"/>
      <c r="D40" s="15"/>
      <c r="E40" s="15"/>
      <c r="F40" s="15"/>
      <c r="G40" s="15"/>
      <c r="H40" s="15"/>
      <c r="I40" s="15"/>
      <c r="J40" s="15"/>
      <c r="K40" s="15"/>
      <c r="L40" s="15"/>
      <c r="M40" s="35"/>
    </row>
    <row r="41" spans="1:13" ht="18" customHeight="1">
      <c r="A41" s="41" t="s">
        <v>81</v>
      </c>
      <c r="B41" s="15"/>
      <c r="C41" s="15"/>
      <c r="D41" s="15"/>
      <c r="E41" s="15"/>
      <c r="F41" s="15"/>
      <c r="G41" s="15"/>
      <c r="H41" s="15"/>
      <c r="I41" s="15"/>
      <c r="J41" s="15"/>
      <c r="K41" s="15"/>
      <c r="L41" s="15"/>
      <c r="M41" s="35"/>
    </row>
    <row r="42" spans="1:13" ht="18" customHeight="1">
      <c r="A42" s="42"/>
      <c r="B42" s="45"/>
      <c r="C42" s="45"/>
      <c r="D42" s="45"/>
      <c r="E42" s="45"/>
      <c r="F42" s="45"/>
      <c r="G42" s="45"/>
      <c r="H42" s="45"/>
      <c r="I42" s="45"/>
      <c r="J42" s="45"/>
      <c r="K42" s="45"/>
      <c r="L42" s="45"/>
      <c r="M42"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2"/>
  <sheetViews>
    <sheetView view="pageBreakPreview" zoomScale="60" zoomScaleNormal="50" workbookViewId="0">
      <selection activeCell="C20" sqref="C20"/>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48" t="str">
        <f ca="1" xml:space="preserve"> "PROVINCIAL COMPARISON - UNEMPLOYMENT RATES - " &amp; TEXT(EDATE(TODAY(),-1),"MMMM YYYY")</f>
        <v>PROVINCIAL COMPARISON - UNEMPLOYMENT RATES - April 2026</v>
      </c>
      <c r="B1" s="149"/>
      <c r="C1" s="149"/>
      <c r="D1" s="149"/>
      <c r="E1" s="149"/>
      <c r="F1" s="149"/>
      <c r="G1" s="149"/>
      <c r="H1" s="149"/>
      <c r="I1" s="149"/>
      <c r="J1" s="149"/>
      <c r="K1" s="149"/>
      <c r="L1" s="149"/>
      <c r="M1" s="150"/>
    </row>
    <row r="2" spans="1:13" ht="18" customHeight="1">
      <c r="A2" s="41"/>
      <c r="C2" s="75" t="s">
        <v>80</v>
      </c>
      <c r="D2" s="75" t="s">
        <v>79</v>
      </c>
      <c r="E2" s="75" t="s">
        <v>51</v>
      </c>
      <c r="F2" s="75" t="s">
        <v>52</v>
      </c>
      <c r="G2" s="75" t="s">
        <v>53</v>
      </c>
      <c r="H2" s="75" t="s">
        <v>54</v>
      </c>
      <c r="I2" s="75" t="s">
        <v>55</v>
      </c>
      <c r="J2" s="75" t="s">
        <v>56</v>
      </c>
      <c r="K2" s="75" t="s">
        <v>57</v>
      </c>
      <c r="L2" s="75" t="s">
        <v>58</v>
      </c>
      <c r="M2" s="75" t="s">
        <v>59</v>
      </c>
    </row>
    <row r="3" spans="1:13" ht="18" customHeight="1">
      <c r="A3" s="41"/>
      <c r="B3" s="15">
        <v>2016</v>
      </c>
      <c r="C3" s="70">
        <v>7.1</v>
      </c>
      <c r="D3" s="70">
        <v>13.7</v>
      </c>
      <c r="E3" s="70">
        <v>10.8</v>
      </c>
      <c r="F3" s="70">
        <v>8.4</v>
      </c>
      <c r="G3" s="70">
        <v>9.6999999999999993</v>
      </c>
      <c r="H3" s="70">
        <v>7.2</v>
      </c>
      <c r="I3" s="70">
        <v>6.6</v>
      </c>
      <c r="J3" s="70">
        <v>6.1</v>
      </c>
      <c r="K3" s="70">
        <v>6.5</v>
      </c>
      <c r="L3" s="70">
        <v>8.1999999999999993</v>
      </c>
      <c r="M3" s="70">
        <v>6.1</v>
      </c>
    </row>
    <row r="4" spans="1:13" ht="18" customHeight="1">
      <c r="A4" s="41"/>
      <c r="B4" s="15">
        <v>2017</v>
      </c>
      <c r="C4" s="70">
        <v>6.4</v>
      </c>
      <c r="D4" s="70">
        <v>15.2</v>
      </c>
      <c r="E4" s="70">
        <v>10</v>
      </c>
      <c r="F4" s="70">
        <v>8.6999999999999993</v>
      </c>
      <c r="G4" s="70">
        <v>8.3000000000000007</v>
      </c>
      <c r="H4" s="70">
        <v>6.1</v>
      </c>
      <c r="I4" s="70">
        <v>6.1</v>
      </c>
      <c r="J4" s="70">
        <v>5.3</v>
      </c>
      <c r="K4" s="70">
        <v>6.4</v>
      </c>
      <c r="L4" s="70">
        <v>8</v>
      </c>
      <c r="M4" s="70">
        <v>5.3</v>
      </c>
    </row>
    <row r="5" spans="1:13" ht="18" customHeight="1">
      <c r="A5" s="41"/>
      <c r="B5" s="15">
        <v>2018</v>
      </c>
      <c r="C5" s="70">
        <v>5.8</v>
      </c>
      <c r="D5" s="70">
        <v>14</v>
      </c>
      <c r="E5" s="70">
        <v>9.9</v>
      </c>
      <c r="F5" s="70">
        <v>7.9</v>
      </c>
      <c r="G5" s="70">
        <v>8.1</v>
      </c>
      <c r="H5" s="70">
        <v>5.5</v>
      </c>
      <c r="I5" s="70">
        <v>5.7</v>
      </c>
      <c r="J5" s="70">
        <v>6</v>
      </c>
      <c r="K5" s="70">
        <v>6.1</v>
      </c>
      <c r="L5" s="70">
        <v>6.5</v>
      </c>
      <c r="M5" s="70">
        <v>4.5999999999999996</v>
      </c>
    </row>
    <row r="6" spans="1:13" ht="18" customHeight="1">
      <c r="A6" s="41"/>
      <c r="B6" s="15">
        <v>2019</v>
      </c>
      <c r="C6" s="70">
        <v>5.7</v>
      </c>
      <c r="D6" s="70">
        <v>12.2</v>
      </c>
      <c r="E6" s="70">
        <v>9</v>
      </c>
      <c r="F6" s="70">
        <v>7.5</v>
      </c>
      <c r="G6" s="70">
        <v>8.1999999999999993</v>
      </c>
      <c r="H6" s="70">
        <v>5.0999999999999996</v>
      </c>
      <c r="I6" s="70">
        <v>5.5</v>
      </c>
      <c r="J6" s="70">
        <v>5.3</v>
      </c>
      <c r="K6" s="70">
        <v>5.5</v>
      </c>
      <c r="L6" s="70">
        <v>6.9</v>
      </c>
      <c r="M6" s="70">
        <v>4.8</v>
      </c>
    </row>
    <row r="7" spans="1:13" ht="18" customHeight="1">
      <c r="A7" s="41"/>
      <c r="B7" s="15">
        <v>2020</v>
      </c>
      <c r="C7" s="70">
        <v>9.6999999999999993</v>
      </c>
      <c r="D7" s="70">
        <v>14.3</v>
      </c>
      <c r="E7" s="70">
        <v>10.6</v>
      </c>
      <c r="F7" s="70">
        <v>9.9</v>
      </c>
      <c r="G7" s="70">
        <v>10.4</v>
      </c>
      <c r="H7" s="70">
        <v>8.9</v>
      </c>
      <c r="I7" s="70">
        <v>9.8000000000000007</v>
      </c>
      <c r="J7" s="70">
        <v>8.1</v>
      </c>
      <c r="K7" s="70">
        <v>8.3000000000000007</v>
      </c>
      <c r="L7" s="70">
        <v>11.4</v>
      </c>
      <c r="M7" s="70">
        <v>9.1</v>
      </c>
    </row>
    <row r="8" spans="1:13" ht="18" customHeight="1">
      <c r="A8" s="41"/>
      <c r="B8" s="15">
        <v>2021</v>
      </c>
      <c r="C8" s="70">
        <v>7.5</v>
      </c>
      <c r="D8" s="70">
        <v>13</v>
      </c>
      <c r="E8" s="70">
        <v>9.8000000000000007</v>
      </c>
      <c r="F8" s="70">
        <v>8.6</v>
      </c>
      <c r="G8" s="70">
        <v>9.3000000000000007</v>
      </c>
      <c r="H8" s="70">
        <v>6.1</v>
      </c>
      <c r="I8" s="70">
        <v>8.1</v>
      </c>
      <c r="J8" s="70">
        <v>6.5</v>
      </c>
      <c r="K8" s="70">
        <v>6.5</v>
      </c>
      <c r="L8" s="70">
        <v>8.6</v>
      </c>
      <c r="M8" s="70">
        <v>6.6</v>
      </c>
    </row>
    <row r="9" spans="1:13" ht="18" customHeight="1">
      <c r="A9" s="41"/>
      <c r="B9" s="15">
        <v>2022</v>
      </c>
      <c r="C9" s="70">
        <v>5.3</v>
      </c>
      <c r="D9" s="70">
        <v>11.3</v>
      </c>
      <c r="E9" s="70">
        <v>7.7</v>
      </c>
      <c r="F9" s="70">
        <v>6.6</v>
      </c>
      <c r="G9" s="70">
        <v>7.2</v>
      </c>
      <c r="H9" s="70">
        <v>4.3</v>
      </c>
      <c r="I9" s="70">
        <v>5.6</v>
      </c>
      <c r="J9" s="70">
        <v>4.5</v>
      </c>
      <c r="K9" s="70">
        <v>4.5999999999999996</v>
      </c>
      <c r="L9" s="70">
        <v>5.8</v>
      </c>
      <c r="M9" s="70">
        <v>4.5999999999999996</v>
      </c>
    </row>
    <row r="10" spans="1:13" ht="18" customHeight="1">
      <c r="A10" s="41"/>
      <c r="B10" s="15">
        <v>2023</v>
      </c>
      <c r="C10" s="70">
        <v>5.4</v>
      </c>
      <c r="D10" s="70">
        <v>9.9</v>
      </c>
      <c r="E10" s="70">
        <v>7.2</v>
      </c>
      <c r="F10" s="70">
        <v>6.4</v>
      </c>
      <c r="G10" s="70">
        <v>6.6</v>
      </c>
      <c r="H10" s="70">
        <v>4.5</v>
      </c>
      <c r="I10" s="70">
        <v>5.6</v>
      </c>
      <c r="J10" s="70">
        <v>4.9000000000000004</v>
      </c>
      <c r="K10" s="70">
        <v>4.7</v>
      </c>
      <c r="L10" s="70">
        <v>5.9</v>
      </c>
      <c r="M10" s="70">
        <v>5.2</v>
      </c>
    </row>
    <row r="11" spans="1:13" ht="18" customHeight="1">
      <c r="A11" s="41"/>
      <c r="B11" s="15">
        <v>2024</v>
      </c>
      <c r="C11" s="70">
        <v>6.3</v>
      </c>
      <c r="D11" s="70">
        <v>10</v>
      </c>
      <c r="E11" s="70">
        <v>8</v>
      </c>
      <c r="F11" s="70">
        <v>6.5</v>
      </c>
      <c r="G11" s="70">
        <v>7</v>
      </c>
      <c r="H11" s="70">
        <v>5.3</v>
      </c>
      <c r="I11" s="70">
        <v>7</v>
      </c>
      <c r="J11" s="70">
        <v>5.4</v>
      </c>
      <c r="K11" s="70">
        <v>5.4</v>
      </c>
      <c r="L11" s="70">
        <v>7</v>
      </c>
      <c r="M11" s="70">
        <v>5.6</v>
      </c>
    </row>
    <row r="12" spans="1:13" ht="18" customHeight="1">
      <c r="A12" s="41"/>
      <c r="B12" s="15">
        <v>2025</v>
      </c>
      <c r="C12" s="70">
        <v>6.8</v>
      </c>
      <c r="D12" s="70">
        <v>10.1</v>
      </c>
      <c r="E12" s="70">
        <v>8</v>
      </c>
      <c r="F12" s="70">
        <v>6.6</v>
      </c>
      <c r="G12" s="70">
        <v>7.1</v>
      </c>
      <c r="H12" s="70">
        <v>5.6</v>
      </c>
      <c r="I12" s="70">
        <v>7.7</v>
      </c>
      <c r="J12" s="70">
        <v>5.9</v>
      </c>
      <c r="K12" s="70">
        <v>5.2</v>
      </c>
      <c r="L12" s="70">
        <v>7.2</v>
      </c>
      <c r="M12" s="70">
        <v>6.2</v>
      </c>
    </row>
    <row r="13" spans="1:13" ht="18" customHeight="1">
      <c r="A13" s="72"/>
      <c r="B13" s="73"/>
      <c r="C13" s="153" t="s">
        <v>78</v>
      </c>
      <c r="D13" s="153"/>
      <c r="E13" s="153"/>
      <c r="F13" s="153"/>
      <c r="G13" s="153"/>
      <c r="H13" s="153"/>
      <c r="I13" s="153"/>
      <c r="J13" s="153"/>
      <c r="K13" s="153"/>
      <c r="L13" s="153"/>
      <c r="M13" s="154"/>
    </row>
    <row r="14" spans="1:13" ht="18" customHeight="1">
      <c r="A14" s="81">
        <v>2025</v>
      </c>
      <c r="B14" s="82" t="s">
        <v>158</v>
      </c>
      <c r="C14" s="69">
        <v>6.7</v>
      </c>
      <c r="D14" s="69">
        <v>10.4</v>
      </c>
      <c r="E14" s="69">
        <v>7.3</v>
      </c>
      <c r="F14" s="69">
        <v>6.1</v>
      </c>
      <c r="G14" s="69">
        <v>6.4</v>
      </c>
      <c r="H14" s="69">
        <v>5.5</v>
      </c>
      <c r="I14" s="69">
        <v>7.6</v>
      </c>
      <c r="J14" s="69">
        <v>6.1</v>
      </c>
      <c r="K14" s="69">
        <v>5.2</v>
      </c>
      <c r="L14" s="69">
        <v>6.8</v>
      </c>
      <c r="M14" s="69">
        <v>6</v>
      </c>
    </row>
    <row r="15" spans="1:13" ht="18" customHeight="1">
      <c r="A15" s="39">
        <v>2025</v>
      </c>
      <c r="B15" s="40" t="s">
        <v>159</v>
      </c>
      <c r="C15" s="70">
        <v>6.6</v>
      </c>
      <c r="D15" s="70">
        <v>10.5</v>
      </c>
      <c r="E15" s="70">
        <v>7.9</v>
      </c>
      <c r="F15" s="70">
        <v>6.7</v>
      </c>
      <c r="G15" s="70">
        <v>7.4</v>
      </c>
      <c r="H15" s="70">
        <v>5.4</v>
      </c>
      <c r="I15" s="70">
        <v>7.4</v>
      </c>
      <c r="J15" s="70">
        <v>6.1</v>
      </c>
      <c r="K15" s="70">
        <v>5.3</v>
      </c>
      <c r="L15" s="70">
        <v>6.8</v>
      </c>
      <c r="M15" s="70">
        <v>6</v>
      </c>
    </row>
    <row r="16" spans="1:13" ht="18" customHeight="1">
      <c r="A16" s="39">
        <v>2025</v>
      </c>
      <c r="B16" s="40" t="s">
        <v>160</v>
      </c>
      <c r="C16" s="70">
        <v>6.8</v>
      </c>
      <c r="D16" s="70">
        <v>10.1</v>
      </c>
      <c r="E16" s="70">
        <v>7.7</v>
      </c>
      <c r="F16" s="70">
        <v>6.1</v>
      </c>
      <c r="G16" s="70">
        <v>6.9</v>
      </c>
      <c r="H16" s="70">
        <v>5.8</v>
      </c>
      <c r="I16" s="70">
        <v>7.5</v>
      </c>
      <c r="J16" s="70">
        <v>6</v>
      </c>
      <c r="K16" s="70">
        <v>4.9000000000000004</v>
      </c>
      <c r="L16" s="70">
        <v>7.2</v>
      </c>
      <c r="M16" s="70">
        <v>6.1</v>
      </c>
    </row>
    <row r="17" spans="1:13" ht="18" customHeight="1">
      <c r="A17" s="39">
        <v>2025</v>
      </c>
      <c r="B17" s="40" t="s">
        <v>161</v>
      </c>
      <c r="C17" s="70">
        <v>6.9</v>
      </c>
      <c r="D17" s="70">
        <v>9.6999999999999993</v>
      </c>
      <c r="E17" s="70">
        <v>7</v>
      </c>
      <c r="F17" s="70">
        <v>7.2</v>
      </c>
      <c r="G17" s="70">
        <v>6.9</v>
      </c>
      <c r="H17" s="70">
        <v>6</v>
      </c>
      <c r="I17" s="70">
        <v>7.8</v>
      </c>
      <c r="J17" s="70">
        <v>5.4</v>
      </c>
      <c r="K17" s="70">
        <v>4.4000000000000004</v>
      </c>
      <c r="L17" s="70">
        <v>7.2</v>
      </c>
      <c r="M17" s="70">
        <v>6.2</v>
      </c>
    </row>
    <row r="18" spans="1:13" ht="18" customHeight="1">
      <c r="A18" s="39">
        <v>2025</v>
      </c>
      <c r="B18" s="40" t="s">
        <v>162</v>
      </c>
      <c r="C18" s="70">
        <v>7</v>
      </c>
      <c r="D18" s="70">
        <v>9.6999999999999993</v>
      </c>
      <c r="E18" s="70">
        <v>8.5</v>
      </c>
      <c r="F18" s="70">
        <v>6.5</v>
      </c>
      <c r="G18" s="70">
        <v>6.3</v>
      </c>
      <c r="H18" s="70">
        <v>5.8</v>
      </c>
      <c r="I18" s="70">
        <v>7.9</v>
      </c>
      <c r="J18" s="70">
        <v>5.8</v>
      </c>
      <c r="K18" s="70">
        <v>4.3</v>
      </c>
      <c r="L18" s="70">
        <v>7.4</v>
      </c>
      <c r="M18" s="70">
        <v>6.5</v>
      </c>
    </row>
    <row r="19" spans="1:13" ht="18" customHeight="1">
      <c r="A19" s="39">
        <v>2025</v>
      </c>
      <c r="B19" s="40" t="s">
        <v>163</v>
      </c>
      <c r="C19" s="70">
        <v>6.9</v>
      </c>
      <c r="D19" s="70">
        <v>9.6</v>
      </c>
      <c r="E19" s="70">
        <v>8.5</v>
      </c>
      <c r="F19" s="70">
        <v>6.8</v>
      </c>
      <c r="G19" s="70">
        <v>7.4</v>
      </c>
      <c r="H19" s="70">
        <v>6.2</v>
      </c>
      <c r="I19" s="70">
        <v>7.8</v>
      </c>
      <c r="J19" s="70">
        <v>5.5</v>
      </c>
      <c r="K19" s="70">
        <v>4.9000000000000004</v>
      </c>
      <c r="L19" s="70">
        <v>6.8</v>
      </c>
      <c r="M19" s="70">
        <v>5.7</v>
      </c>
    </row>
    <row r="20" spans="1:13" ht="18" customHeight="1">
      <c r="A20" s="39">
        <v>2025</v>
      </c>
      <c r="B20" s="40" t="s">
        <v>164</v>
      </c>
      <c r="C20" s="70">
        <v>6.9</v>
      </c>
      <c r="D20" s="70">
        <v>10.6</v>
      </c>
      <c r="E20" s="70">
        <v>8.6</v>
      </c>
      <c r="F20" s="70">
        <v>6.9</v>
      </c>
      <c r="G20" s="70">
        <v>7.5</v>
      </c>
      <c r="H20" s="70">
        <v>5.5</v>
      </c>
      <c r="I20" s="70">
        <v>7.8</v>
      </c>
      <c r="J20" s="70">
        <v>5.5</v>
      </c>
      <c r="K20" s="70">
        <v>5.0999999999999996</v>
      </c>
      <c r="L20" s="70">
        <v>7.9</v>
      </c>
      <c r="M20" s="70">
        <v>6</v>
      </c>
    </row>
    <row r="21" spans="1:13" ht="18" customHeight="1">
      <c r="A21" s="39">
        <v>2025</v>
      </c>
      <c r="B21" s="40" t="s">
        <v>165</v>
      </c>
      <c r="C21" s="70">
        <v>7.1</v>
      </c>
      <c r="D21" s="70">
        <v>10.7</v>
      </c>
      <c r="E21" s="70">
        <v>8</v>
      </c>
      <c r="F21" s="70">
        <v>6.5</v>
      </c>
      <c r="G21" s="70">
        <v>7.7</v>
      </c>
      <c r="H21" s="70">
        <v>5.9</v>
      </c>
      <c r="I21" s="70">
        <v>7.7</v>
      </c>
      <c r="J21" s="70">
        <v>5.8</v>
      </c>
      <c r="K21" s="70">
        <v>4.8</v>
      </c>
      <c r="L21" s="70">
        <v>8.1999999999999993</v>
      </c>
      <c r="M21" s="70">
        <v>6.3</v>
      </c>
    </row>
    <row r="22" spans="1:13" ht="18" customHeight="1">
      <c r="A22" s="39">
        <v>2025</v>
      </c>
      <c r="B22" s="40" t="s">
        <v>166</v>
      </c>
      <c r="C22" s="70">
        <v>7.1</v>
      </c>
      <c r="D22" s="70">
        <v>10.5</v>
      </c>
      <c r="E22" s="70">
        <v>9.5</v>
      </c>
      <c r="F22" s="70">
        <v>6.2</v>
      </c>
      <c r="G22" s="70">
        <v>7.9</v>
      </c>
      <c r="H22" s="70">
        <v>5.7</v>
      </c>
      <c r="I22" s="70">
        <v>7.9</v>
      </c>
      <c r="J22" s="70">
        <v>6.2</v>
      </c>
      <c r="K22" s="70">
        <v>6</v>
      </c>
      <c r="L22" s="70">
        <v>7.7</v>
      </c>
      <c r="M22" s="70">
        <v>6.4</v>
      </c>
    </row>
    <row r="23" spans="1:13" ht="18" customHeight="1">
      <c r="A23" s="39">
        <v>2025</v>
      </c>
      <c r="B23" s="40" t="s">
        <v>167</v>
      </c>
      <c r="C23" s="70">
        <v>6.9</v>
      </c>
      <c r="D23" s="70">
        <v>10.199999999999999</v>
      </c>
      <c r="E23" s="70">
        <v>8.1999999999999993</v>
      </c>
      <c r="F23" s="70">
        <v>6.7</v>
      </c>
      <c r="G23" s="70">
        <v>7.7</v>
      </c>
      <c r="H23" s="70">
        <v>5.3</v>
      </c>
      <c r="I23" s="70">
        <v>7.6</v>
      </c>
      <c r="J23" s="70">
        <v>5.9</v>
      </c>
      <c r="K23" s="70">
        <v>5.5</v>
      </c>
      <c r="L23" s="70">
        <v>7.6</v>
      </c>
      <c r="M23" s="70">
        <v>6.6</v>
      </c>
    </row>
    <row r="24" spans="1:13" ht="18" customHeight="1">
      <c r="A24" s="39">
        <v>2025</v>
      </c>
      <c r="B24" s="40" t="s">
        <v>168</v>
      </c>
      <c r="C24" s="70">
        <v>6.6</v>
      </c>
      <c r="D24" s="70">
        <v>10.4</v>
      </c>
      <c r="E24" s="70">
        <v>7.6</v>
      </c>
      <c r="F24" s="70">
        <v>6.6</v>
      </c>
      <c r="G24" s="70">
        <v>6.6</v>
      </c>
      <c r="H24" s="70">
        <v>5.0999999999999996</v>
      </c>
      <c r="I24" s="70">
        <v>7.4</v>
      </c>
      <c r="J24" s="70">
        <v>6.1</v>
      </c>
      <c r="K24" s="70">
        <v>5.7</v>
      </c>
      <c r="L24" s="70">
        <v>6.5</v>
      </c>
      <c r="M24" s="70">
        <v>6.4</v>
      </c>
    </row>
    <row r="25" spans="1:13" ht="18" customHeight="1">
      <c r="A25" s="39">
        <v>2025</v>
      </c>
      <c r="B25" s="40" t="s">
        <v>169</v>
      </c>
      <c r="C25" s="70">
        <v>6.8</v>
      </c>
      <c r="D25" s="70">
        <v>10.5</v>
      </c>
      <c r="E25" s="70">
        <v>7.1</v>
      </c>
      <c r="F25" s="70">
        <v>6.4</v>
      </c>
      <c r="G25" s="70">
        <v>6.5</v>
      </c>
      <c r="H25" s="70">
        <v>5.3</v>
      </c>
      <c r="I25" s="70">
        <v>7.9</v>
      </c>
      <c r="J25" s="70">
        <v>5.7</v>
      </c>
      <c r="K25" s="70">
        <v>6.4</v>
      </c>
      <c r="L25" s="70">
        <v>6.7</v>
      </c>
      <c r="M25" s="70">
        <v>6.3</v>
      </c>
    </row>
    <row r="26" spans="1:13" ht="18" customHeight="1">
      <c r="A26" s="39"/>
      <c r="B26" s="40"/>
      <c r="C26" s="70"/>
      <c r="D26" s="70"/>
      <c r="E26" s="70"/>
      <c r="F26" s="70"/>
      <c r="G26" s="70"/>
      <c r="H26" s="70"/>
      <c r="I26" s="70"/>
      <c r="J26" s="70"/>
      <c r="K26" s="70"/>
      <c r="L26" s="70"/>
      <c r="M26" s="70"/>
    </row>
    <row r="27" spans="1:13" ht="18" customHeight="1">
      <c r="A27" s="39">
        <v>2026</v>
      </c>
      <c r="B27" s="40" t="s">
        <v>158</v>
      </c>
      <c r="C27" s="70">
        <v>6.5</v>
      </c>
      <c r="D27" s="70">
        <v>9.1999999999999993</v>
      </c>
      <c r="E27" s="70">
        <v>7.6</v>
      </c>
      <c r="F27" s="70">
        <v>6.9</v>
      </c>
      <c r="G27" s="70">
        <v>6.7</v>
      </c>
      <c r="H27" s="70">
        <v>5.2</v>
      </c>
      <c r="I27" s="70">
        <v>7.3</v>
      </c>
      <c r="J27" s="70">
        <v>6.3</v>
      </c>
      <c r="K27" s="70">
        <v>5.3</v>
      </c>
      <c r="L27" s="70">
        <v>6.4</v>
      </c>
      <c r="M27" s="70">
        <v>6.1</v>
      </c>
    </row>
    <row r="28" spans="1:13" ht="18" customHeight="1">
      <c r="A28" s="39">
        <v>2026</v>
      </c>
      <c r="B28" s="40" t="s">
        <v>159</v>
      </c>
      <c r="C28" s="70">
        <v>6.7</v>
      </c>
      <c r="D28" s="70">
        <v>9.1999999999999993</v>
      </c>
      <c r="E28" s="70">
        <v>7.2</v>
      </c>
      <c r="F28" s="70">
        <v>7.1</v>
      </c>
      <c r="G28" s="70">
        <v>7</v>
      </c>
      <c r="H28" s="70">
        <v>5.9</v>
      </c>
      <c r="I28" s="70">
        <v>7.6</v>
      </c>
      <c r="J28" s="70">
        <v>5.7</v>
      </c>
      <c r="K28" s="70">
        <v>5.6</v>
      </c>
      <c r="L28" s="70">
        <v>6.3</v>
      </c>
      <c r="M28" s="70">
        <v>6.1</v>
      </c>
    </row>
    <row r="29" spans="1:13" ht="18" customHeight="1">
      <c r="A29" s="39">
        <v>2026</v>
      </c>
      <c r="B29" s="40" t="s">
        <v>160</v>
      </c>
      <c r="C29" s="70">
        <v>6.7</v>
      </c>
      <c r="D29" s="70">
        <v>9.5</v>
      </c>
      <c r="E29" s="70">
        <v>7.3</v>
      </c>
      <c r="F29" s="70">
        <v>6.6</v>
      </c>
      <c r="G29" s="70">
        <v>7</v>
      </c>
      <c r="H29" s="70">
        <v>5.4</v>
      </c>
      <c r="I29" s="70">
        <v>7.6</v>
      </c>
      <c r="J29" s="70">
        <v>5.6</v>
      </c>
      <c r="K29" s="70">
        <v>5</v>
      </c>
      <c r="L29" s="70">
        <v>6.5</v>
      </c>
      <c r="M29" s="70">
        <v>6.7</v>
      </c>
    </row>
    <row r="30" spans="1:13" ht="18" customHeight="1">
      <c r="A30" s="39">
        <v>2026</v>
      </c>
      <c r="B30" s="40" t="s">
        <v>161</v>
      </c>
      <c r="C30" s="70">
        <v>6.9</v>
      </c>
      <c r="D30" s="70">
        <v>10</v>
      </c>
      <c r="E30" s="70">
        <v>8</v>
      </c>
      <c r="F30" s="70">
        <v>6.3</v>
      </c>
      <c r="G30" s="70">
        <v>7.2</v>
      </c>
      <c r="H30" s="70">
        <v>6.2</v>
      </c>
      <c r="I30" s="70">
        <v>7.5</v>
      </c>
      <c r="J30" s="70">
        <v>5</v>
      </c>
      <c r="K30" s="70">
        <v>5.6</v>
      </c>
      <c r="L30" s="70">
        <v>7</v>
      </c>
      <c r="M30" s="70">
        <v>6.8</v>
      </c>
    </row>
    <row r="31" spans="1:13" ht="18" customHeight="1">
      <c r="A31" s="39"/>
      <c r="B31" s="40"/>
      <c r="C31" s="70"/>
      <c r="D31" s="70"/>
      <c r="E31" s="70"/>
      <c r="F31" s="70"/>
      <c r="G31" s="70"/>
      <c r="H31" s="70"/>
      <c r="I31" s="70"/>
      <c r="J31" s="70"/>
      <c r="K31" s="70"/>
      <c r="L31" s="70"/>
      <c r="M31" s="70"/>
    </row>
    <row r="32" spans="1:13" ht="18" customHeight="1">
      <c r="A32" s="39"/>
      <c r="B32" s="40"/>
      <c r="C32" s="70"/>
      <c r="D32" s="70"/>
      <c r="E32" s="70"/>
      <c r="F32" s="70"/>
      <c r="G32" s="70"/>
      <c r="H32" s="70"/>
      <c r="I32" s="70"/>
      <c r="J32" s="70"/>
      <c r="K32" s="70"/>
      <c r="L32" s="70"/>
      <c r="M32" s="70"/>
    </row>
    <row r="33" spans="1:13" ht="18" customHeight="1">
      <c r="A33" s="39"/>
      <c r="B33" s="40"/>
      <c r="C33" s="70"/>
      <c r="D33" s="70"/>
      <c r="E33" s="70"/>
      <c r="F33" s="70"/>
      <c r="G33" s="70"/>
      <c r="H33" s="70"/>
      <c r="I33" s="70"/>
      <c r="J33" s="70"/>
      <c r="K33" s="70"/>
      <c r="L33" s="70"/>
      <c r="M33" s="70"/>
    </row>
    <row r="34" spans="1:13" ht="18" customHeight="1">
      <c r="A34" s="39"/>
      <c r="B34" s="40"/>
      <c r="C34" s="70"/>
      <c r="D34" s="70"/>
      <c r="E34" s="70"/>
      <c r="F34" s="70"/>
      <c r="G34" s="70"/>
      <c r="H34" s="70"/>
      <c r="I34" s="70"/>
      <c r="J34" s="70"/>
      <c r="K34" s="70"/>
      <c r="L34" s="70"/>
      <c r="M34" s="70"/>
    </row>
    <row r="35" spans="1:13" ht="18" customHeight="1">
      <c r="A35" s="39"/>
      <c r="B35" s="40"/>
      <c r="C35" s="70"/>
      <c r="D35" s="70"/>
      <c r="E35" s="70"/>
      <c r="F35" s="70"/>
      <c r="G35" s="70"/>
      <c r="H35" s="70"/>
      <c r="I35" s="70"/>
      <c r="J35" s="70"/>
      <c r="K35" s="70"/>
      <c r="L35" s="70"/>
      <c r="M35" s="70"/>
    </row>
    <row r="36" spans="1:13" ht="18" customHeight="1">
      <c r="A36" s="39"/>
      <c r="B36" s="40"/>
      <c r="C36" s="70"/>
      <c r="D36" s="70"/>
      <c r="E36" s="70"/>
      <c r="F36" s="70"/>
      <c r="G36" s="70"/>
      <c r="H36" s="70"/>
      <c r="I36" s="70"/>
      <c r="J36" s="70"/>
      <c r="K36" s="70"/>
      <c r="L36" s="70"/>
      <c r="M36" s="70"/>
    </row>
    <row r="37" spans="1:13" ht="18" customHeight="1">
      <c r="A37" s="39"/>
      <c r="B37" s="40"/>
      <c r="C37" s="70"/>
      <c r="D37" s="70"/>
      <c r="E37" s="70"/>
      <c r="F37" s="70"/>
      <c r="G37" s="70"/>
      <c r="H37" s="70"/>
      <c r="I37" s="70"/>
      <c r="J37" s="70"/>
      <c r="K37" s="70"/>
      <c r="L37" s="70"/>
      <c r="M37" s="70"/>
    </row>
    <row r="38" spans="1:13" ht="18" customHeight="1">
      <c r="A38" s="42"/>
      <c r="B38" s="43"/>
      <c r="C38" s="78"/>
      <c r="D38" s="78"/>
      <c r="E38" s="78"/>
      <c r="F38" s="78"/>
      <c r="G38" s="78"/>
      <c r="H38" s="78"/>
      <c r="I38" s="78"/>
      <c r="J38" s="78"/>
      <c r="K38" s="78"/>
      <c r="L38" s="78"/>
      <c r="M38" s="78"/>
    </row>
    <row r="39" spans="1:13" ht="18" customHeight="1">
      <c r="A39" s="44"/>
      <c r="B39" s="74"/>
      <c r="C39" s="74"/>
      <c r="D39" s="74"/>
      <c r="E39" s="74"/>
      <c r="F39" s="74"/>
      <c r="G39" s="74"/>
      <c r="H39" s="74"/>
      <c r="I39" s="74"/>
      <c r="J39" s="74"/>
      <c r="K39" s="74"/>
      <c r="L39" s="74"/>
      <c r="M39" s="80"/>
    </row>
    <row r="40" spans="1:13" ht="18" customHeight="1">
      <c r="A40" s="41" t="s">
        <v>82</v>
      </c>
      <c r="B40" s="15"/>
      <c r="C40" s="15"/>
      <c r="D40" s="15"/>
      <c r="E40" s="15"/>
      <c r="F40" s="15"/>
      <c r="G40" s="15"/>
      <c r="H40" s="15"/>
      <c r="I40" s="15"/>
      <c r="J40" s="15"/>
      <c r="K40" s="15"/>
      <c r="L40" s="15"/>
      <c r="M40" s="35"/>
    </row>
    <row r="41" spans="1:13" ht="18" customHeight="1">
      <c r="A41" s="41" t="s">
        <v>81</v>
      </c>
      <c r="B41" s="15"/>
      <c r="C41" s="15"/>
      <c r="D41" s="15"/>
      <c r="E41" s="15"/>
      <c r="F41" s="15"/>
      <c r="G41" s="15"/>
      <c r="H41" s="15"/>
      <c r="I41" s="15"/>
      <c r="J41" s="15"/>
      <c r="K41" s="15"/>
      <c r="L41" s="15"/>
      <c r="M41" s="35"/>
    </row>
    <row r="42" spans="1:13" ht="18" customHeight="1">
      <c r="A42" s="42"/>
      <c r="B42" s="45"/>
      <c r="C42" s="45"/>
      <c r="D42" s="45"/>
      <c r="E42" s="45"/>
      <c r="F42" s="45"/>
      <c r="G42" s="45"/>
      <c r="H42" s="45"/>
      <c r="I42" s="45"/>
      <c r="J42" s="45"/>
      <c r="K42" s="45"/>
      <c r="L42" s="45"/>
      <c r="M42"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view="pageBreakPreview" zoomScale="60" zoomScaleNormal="70" workbookViewId="0">
      <selection activeCell="C20" sqref="C20"/>
    </sheetView>
  </sheetViews>
  <sheetFormatPr defaultColWidth="11.44140625" defaultRowHeight="14.4"/>
  <cols>
    <col min="3" max="6" width="16.88671875" customWidth="1"/>
    <col min="7" max="7" width="16.33203125" customWidth="1"/>
    <col min="8" max="9" width="16.88671875" customWidth="1"/>
    <col min="10" max="10" width="16.33203125" customWidth="1"/>
    <col min="11" max="14" width="16.88671875" customWidth="1"/>
  </cols>
  <sheetData>
    <row r="1" spans="1:14" ht="26.1" customHeight="1">
      <c r="A1" s="156" t="str">
        <f ca="1" xml:space="preserve"> "BRITISH COLUMBIA -  EMPLOYMENT (THOUSANDS) BY FULL-TIME, PART-TIME, AND GENDER - SEASONALLY ADJUSTED - " &amp; TEXT(EDATE(TODAY(),-1),"MMMM YYYY")</f>
        <v>BRITISH COLUMBIA -  EMPLOYMENT (THOUSANDS) BY FULL-TIME, PART-TIME, AND GENDER - SEASONALLY ADJUSTED - April 2026</v>
      </c>
      <c r="B1" s="157"/>
      <c r="C1" s="157"/>
      <c r="D1" s="157"/>
      <c r="E1" s="157"/>
      <c r="F1" s="157"/>
      <c r="G1" s="157"/>
      <c r="H1" s="157"/>
      <c r="I1" s="157"/>
      <c r="J1" s="157"/>
      <c r="K1" s="157"/>
      <c r="L1" s="157"/>
      <c r="M1" s="157"/>
      <c r="N1" s="158"/>
    </row>
    <row r="2" spans="1:14" ht="18" customHeight="1">
      <c r="A2" s="44"/>
      <c r="B2" s="74"/>
      <c r="C2" s="159" t="s">
        <v>18</v>
      </c>
      <c r="D2" s="159"/>
      <c r="E2" s="159"/>
      <c r="F2" s="159"/>
      <c r="G2" s="159" t="s">
        <v>27</v>
      </c>
      <c r="H2" s="159"/>
      <c r="I2" s="159"/>
      <c r="J2" s="159"/>
      <c r="K2" s="159" t="s">
        <v>28</v>
      </c>
      <c r="L2" s="159"/>
      <c r="M2" s="159"/>
      <c r="N2" s="159"/>
    </row>
    <row r="3" spans="1:14" ht="29.1" customHeight="1">
      <c r="A3" s="41"/>
      <c r="C3" s="88" t="s">
        <v>18</v>
      </c>
      <c r="D3" s="88" t="s">
        <v>24</v>
      </c>
      <c r="E3" s="88" t="s">
        <v>25</v>
      </c>
      <c r="F3" s="88" t="s">
        <v>26</v>
      </c>
      <c r="G3" s="88" t="s">
        <v>18</v>
      </c>
      <c r="H3" s="88" t="s">
        <v>24</v>
      </c>
      <c r="I3" s="88" t="s">
        <v>25</v>
      </c>
      <c r="J3" s="88" t="s">
        <v>26</v>
      </c>
      <c r="K3" s="88" t="s">
        <v>18</v>
      </c>
      <c r="L3" s="88" t="s">
        <v>24</v>
      </c>
      <c r="M3" s="88" t="s">
        <v>25</v>
      </c>
      <c r="N3" s="88" t="s">
        <v>26</v>
      </c>
    </row>
    <row r="4" spans="1:14" ht="18" customHeight="1">
      <c r="A4" s="41"/>
      <c r="B4" s="15">
        <v>2016</v>
      </c>
      <c r="C4" s="68">
        <v>2464.6999999999998</v>
      </c>
      <c r="D4" s="89">
        <v>1937.1</v>
      </c>
      <c r="E4" s="89">
        <v>527.6</v>
      </c>
      <c r="F4" s="90">
        <v>21.4</v>
      </c>
      <c r="G4" s="68">
        <v>1285.5999999999999</v>
      </c>
      <c r="H4" s="89">
        <v>1112.3</v>
      </c>
      <c r="I4" s="89">
        <v>173.3</v>
      </c>
      <c r="J4" s="90">
        <v>13.5</v>
      </c>
      <c r="K4" s="68">
        <v>1179.0999999999999</v>
      </c>
      <c r="L4" s="89">
        <v>824.8</v>
      </c>
      <c r="M4" s="89">
        <v>354.3</v>
      </c>
      <c r="N4" s="90">
        <v>30</v>
      </c>
    </row>
    <row r="5" spans="1:14" ht="18" customHeight="1">
      <c r="A5" s="41"/>
      <c r="B5" s="15">
        <v>2017</v>
      </c>
      <c r="C5" s="59">
        <v>2562.9</v>
      </c>
      <c r="D5" s="60">
        <v>2015.6</v>
      </c>
      <c r="E5" s="60">
        <v>547.29999999999995</v>
      </c>
      <c r="F5" s="61">
        <v>21.4</v>
      </c>
      <c r="G5" s="59">
        <v>1336.2</v>
      </c>
      <c r="H5" s="60">
        <v>1146.5999999999999</v>
      </c>
      <c r="I5" s="60">
        <v>189.6</v>
      </c>
      <c r="J5" s="61">
        <v>14.2</v>
      </c>
      <c r="K5" s="59">
        <v>1226.7</v>
      </c>
      <c r="L5" s="60">
        <v>869</v>
      </c>
      <c r="M5" s="60">
        <v>357.7</v>
      </c>
      <c r="N5" s="61">
        <v>29.2</v>
      </c>
    </row>
    <row r="6" spans="1:14" ht="18" customHeight="1">
      <c r="A6" s="41"/>
      <c r="B6" s="15">
        <v>2018</v>
      </c>
      <c r="C6" s="59">
        <v>2609.9</v>
      </c>
      <c r="D6" s="60">
        <v>2055.5</v>
      </c>
      <c r="E6" s="60">
        <v>554.4</v>
      </c>
      <c r="F6" s="61">
        <v>21.2</v>
      </c>
      <c r="G6" s="59">
        <v>1365.3</v>
      </c>
      <c r="H6" s="60">
        <v>1181.5</v>
      </c>
      <c r="I6" s="60">
        <v>183.7</v>
      </c>
      <c r="J6" s="61">
        <v>13.5</v>
      </c>
      <c r="K6" s="59">
        <v>1244.5999999999999</v>
      </c>
      <c r="L6" s="60">
        <v>874</v>
      </c>
      <c r="M6" s="60">
        <v>370.6</v>
      </c>
      <c r="N6" s="61">
        <v>29.8</v>
      </c>
    </row>
    <row r="7" spans="1:14" ht="18" customHeight="1">
      <c r="A7" s="41"/>
      <c r="B7" s="15">
        <v>2019</v>
      </c>
      <c r="C7" s="59">
        <v>2681.1</v>
      </c>
      <c r="D7" s="60">
        <v>2098</v>
      </c>
      <c r="E7" s="60">
        <v>583.1</v>
      </c>
      <c r="F7" s="61">
        <v>21.7</v>
      </c>
      <c r="G7" s="59">
        <v>1401.6</v>
      </c>
      <c r="H7" s="60">
        <v>1193.8</v>
      </c>
      <c r="I7" s="60">
        <v>207.8</v>
      </c>
      <c r="J7" s="61">
        <v>14.8</v>
      </c>
      <c r="K7" s="59">
        <v>1279.5999999999999</v>
      </c>
      <c r="L7" s="60">
        <v>904.2</v>
      </c>
      <c r="M7" s="60">
        <v>375.3</v>
      </c>
      <c r="N7" s="61">
        <v>29.3</v>
      </c>
    </row>
    <row r="8" spans="1:14" ht="18" customHeight="1">
      <c r="A8" s="41"/>
      <c r="B8" s="15">
        <v>2020</v>
      </c>
      <c r="C8" s="59">
        <v>2527.3000000000002</v>
      </c>
      <c r="D8" s="60">
        <v>1996.8</v>
      </c>
      <c r="E8" s="60">
        <v>530.5</v>
      </c>
      <c r="F8" s="61">
        <v>21</v>
      </c>
      <c r="G8" s="59">
        <v>1330.2</v>
      </c>
      <c r="H8" s="60">
        <v>1144.3</v>
      </c>
      <c r="I8" s="60">
        <v>185.9</v>
      </c>
      <c r="J8" s="61">
        <v>14</v>
      </c>
      <c r="K8" s="59">
        <v>1197.0999999999999</v>
      </c>
      <c r="L8" s="60">
        <v>852.5</v>
      </c>
      <c r="M8" s="60">
        <v>344.7</v>
      </c>
      <c r="N8" s="61">
        <v>28.8</v>
      </c>
    </row>
    <row r="9" spans="1:14" ht="18" customHeight="1">
      <c r="A9" s="41"/>
      <c r="B9" s="15">
        <v>2021</v>
      </c>
      <c r="C9" s="59">
        <v>2683.9</v>
      </c>
      <c r="D9" s="60">
        <v>2102.1999999999998</v>
      </c>
      <c r="E9" s="60">
        <v>581.70000000000005</v>
      </c>
      <c r="F9" s="61">
        <v>21.7</v>
      </c>
      <c r="G9" s="59">
        <v>1413.1</v>
      </c>
      <c r="H9" s="60">
        <v>1202.5999999999999</v>
      </c>
      <c r="I9" s="60">
        <v>210.5</v>
      </c>
      <c r="J9" s="61">
        <v>14.9</v>
      </c>
      <c r="K9" s="59">
        <v>1270.9000000000001</v>
      </c>
      <c r="L9" s="60">
        <v>899.6</v>
      </c>
      <c r="M9" s="60">
        <v>371.2</v>
      </c>
      <c r="N9" s="61">
        <v>29.2</v>
      </c>
    </row>
    <row r="10" spans="1:14" ht="18" customHeight="1">
      <c r="A10" s="41"/>
      <c r="B10" s="15">
        <v>2022</v>
      </c>
      <c r="C10" s="59">
        <v>2775.7</v>
      </c>
      <c r="D10" s="60">
        <v>2204.4</v>
      </c>
      <c r="E10" s="60">
        <v>571.4</v>
      </c>
      <c r="F10" s="61">
        <v>20.6</v>
      </c>
      <c r="G10" s="59">
        <v>1440.1</v>
      </c>
      <c r="H10" s="60">
        <v>1243.5</v>
      </c>
      <c r="I10" s="60">
        <v>196.6</v>
      </c>
      <c r="J10" s="61">
        <v>13.7</v>
      </c>
      <c r="K10" s="59">
        <v>1335.6</v>
      </c>
      <c r="L10" s="60">
        <v>960.8</v>
      </c>
      <c r="M10" s="60">
        <v>374.7</v>
      </c>
      <c r="N10" s="61">
        <v>28.1</v>
      </c>
    </row>
    <row r="11" spans="1:14" ht="18" customHeight="1">
      <c r="A11" s="41"/>
      <c r="B11" s="15">
        <v>2023</v>
      </c>
      <c r="C11" s="59">
        <v>2847.9</v>
      </c>
      <c r="D11" s="60">
        <v>2280.3000000000002</v>
      </c>
      <c r="E11" s="60">
        <v>567.6</v>
      </c>
      <c r="F11" s="61">
        <v>19.899999999999999</v>
      </c>
      <c r="G11" s="59">
        <v>1484.2</v>
      </c>
      <c r="H11" s="60">
        <v>1282.7</v>
      </c>
      <c r="I11" s="60">
        <v>201.6</v>
      </c>
      <c r="J11" s="61">
        <v>13.6</v>
      </c>
      <c r="K11" s="59">
        <v>1363.7</v>
      </c>
      <c r="L11" s="60">
        <v>997.7</v>
      </c>
      <c r="M11" s="60">
        <v>366</v>
      </c>
      <c r="N11" s="61">
        <v>26.8</v>
      </c>
    </row>
    <row r="12" spans="1:14" ht="18" customHeight="1">
      <c r="A12" s="41"/>
      <c r="B12" s="15">
        <v>2024</v>
      </c>
      <c r="C12" s="59">
        <v>2914</v>
      </c>
      <c r="D12" s="60">
        <v>2335.5</v>
      </c>
      <c r="E12" s="60">
        <v>578.6</v>
      </c>
      <c r="F12" s="61">
        <v>19.899999999999999</v>
      </c>
      <c r="G12" s="59">
        <v>1533.4</v>
      </c>
      <c r="H12" s="60">
        <v>1328.7</v>
      </c>
      <c r="I12" s="60">
        <v>204.6</v>
      </c>
      <c r="J12" s="61">
        <v>13.3</v>
      </c>
      <c r="K12" s="59">
        <v>1380.7</v>
      </c>
      <c r="L12" s="60">
        <v>1006.7</v>
      </c>
      <c r="M12" s="60">
        <v>374</v>
      </c>
      <c r="N12" s="61">
        <v>27.1</v>
      </c>
    </row>
    <row r="13" spans="1:14" ht="18" customHeight="1">
      <c r="A13" s="41"/>
      <c r="B13" s="15">
        <v>2025</v>
      </c>
      <c r="C13" s="59">
        <v>2946.2</v>
      </c>
      <c r="D13" s="60">
        <v>2348.4</v>
      </c>
      <c r="E13" s="60">
        <v>597.79999999999995</v>
      </c>
      <c r="F13" s="61">
        <v>20.3</v>
      </c>
      <c r="G13" s="59">
        <v>1553.4</v>
      </c>
      <c r="H13" s="60">
        <v>1331.7</v>
      </c>
      <c r="I13" s="60">
        <v>221.8</v>
      </c>
      <c r="J13" s="61">
        <v>14.3</v>
      </c>
      <c r="K13" s="59">
        <v>1392.8</v>
      </c>
      <c r="L13" s="60">
        <v>1016.7</v>
      </c>
      <c r="M13" s="60">
        <v>376.1</v>
      </c>
      <c r="N13" s="61">
        <v>27</v>
      </c>
    </row>
    <row r="14" spans="1:14" ht="18" customHeight="1">
      <c r="A14" s="155" t="s">
        <v>23</v>
      </c>
      <c r="B14" s="153"/>
      <c r="C14" s="153"/>
      <c r="D14" s="153"/>
      <c r="E14" s="153"/>
      <c r="F14" s="153"/>
      <c r="G14" s="153"/>
      <c r="H14" s="153"/>
      <c r="I14" s="153"/>
      <c r="J14" s="153"/>
      <c r="K14" s="153"/>
      <c r="L14" s="153"/>
      <c r="M14" s="153"/>
      <c r="N14" s="154"/>
    </row>
    <row r="15" spans="1:14" ht="18" customHeight="1">
      <c r="A15" s="39">
        <v>2025</v>
      </c>
      <c r="B15" s="40" t="s">
        <v>158</v>
      </c>
      <c r="C15" s="59">
        <v>2946.9</v>
      </c>
      <c r="D15" s="60">
        <v>2343.9</v>
      </c>
      <c r="E15" s="60">
        <v>603</v>
      </c>
      <c r="F15" s="60">
        <v>20.462180596559101</v>
      </c>
      <c r="G15" s="59">
        <v>1561.1</v>
      </c>
      <c r="H15" s="60">
        <v>1330</v>
      </c>
      <c r="I15" s="60">
        <v>231.2</v>
      </c>
      <c r="J15" s="60">
        <v>14.810069822560999</v>
      </c>
      <c r="K15" s="59">
        <v>1385.7</v>
      </c>
      <c r="L15" s="60">
        <v>1013.9</v>
      </c>
      <c r="M15" s="60">
        <v>371.9</v>
      </c>
      <c r="N15" s="60">
        <v>26.838421014649601</v>
      </c>
    </row>
    <row r="16" spans="1:14" ht="18" customHeight="1">
      <c r="A16" s="39">
        <v>2025</v>
      </c>
      <c r="B16" s="40" t="s">
        <v>159</v>
      </c>
      <c r="C16" s="59">
        <v>2940.4</v>
      </c>
      <c r="D16" s="60">
        <v>2347.5</v>
      </c>
      <c r="E16" s="60">
        <v>592.9</v>
      </c>
      <c r="F16" s="61">
        <v>20.1639232757448</v>
      </c>
      <c r="G16" s="59">
        <v>1557.8</v>
      </c>
      <c r="H16" s="60">
        <v>1334.1</v>
      </c>
      <c r="I16" s="60">
        <v>223.8</v>
      </c>
      <c r="J16" s="61">
        <v>14.366414173834899</v>
      </c>
      <c r="K16" s="59">
        <v>1382.6</v>
      </c>
      <c r="L16" s="60">
        <v>1013.4</v>
      </c>
      <c r="M16" s="60">
        <v>369.1</v>
      </c>
      <c r="N16" s="61">
        <v>26.696079849558799</v>
      </c>
    </row>
    <row r="17" spans="1:14" ht="18" customHeight="1">
      <c r="A17" s="39">
        <v>2025</v>
      </c>
      <c r="B17" s="40" t="s">
        <v>160</v>
      </c>
      <c r="C17" s="59">
        <v>2944.9</v>
      </c>
      <c r="D17" s="60">
        <v>2355.4</v>
      </c>
      <c r="E17" s="60">
        <v>589.5</v>
      </c>
      <c r="F17" s="61">
        <v>20.017657645420901</v>
      </c>
      <c r="G17" s="59">
        <v>1548.4</v>
      </c>
      <c r="H17" s="60">
        <v>1330.7</v>
      </c>
      <c r="I17" s="60">
        <v>217.7</v>
      </c>
      <c r="J17" s="61">
        <v>14.0596745027125</v>
      </c>
      <c r="K17" s="59">
        <v>1396.5</v>
      </c>
      <c r="L17" s="60">
        <v>1024.7</v>
      </c>
      <c r="M17" s="60">
        <v>371.8</v>
      </c>
      <c r="N17" s="61">
        <v>26.623702112423899</v>
      </c>
    </row>
    <row r="18" spans="1:14" ht="18" customHeight="1">
      <c r="A18" s="39">
        <v>2025</v>
      </c>
      <c r="B18" s="40" t="s">
        <v>161</v>
      </c>
      <c r="C18" s="59">
        <v>2948.6</v>
      </c>
      <c r="D18" s="60">
        <v>2364.8000000000002</v>
      </c>
      <c r="E18" s="60">
        <v>583.79999999999995</v>
      </c>
      <c r="F18" s="61">
        <v>19.799226751678798</v>
      </c>
      <c r="G18" s="59">
        <v>1558.9</v>
      </c>
      <c r="H18" s="60">
        <v>1339.4</v>
      </c>
      <c r="I18" s="60">
        <v>219.5</v>
      </c>
      <c r="J18" s="61">
        <v>14.080441336840099</v>
      </c>
      <c r="K18" s="59">
        <v>1389.7</v>
      </c>
      <c r="L18" s="60">
        <v>1025.3</v>
      </c>
      <c r="M18" s="60">
        <v>364.3</v>
      </c>
      <c r="N18" s="61">
        <v>26.214290854141201</v>
      </c>
    </row>
    <row r="19" spans="1:14" ht="18" customHeight="1">
      <c r="A19" s="39">
        <v>2025</v>
      </c>
      <c r="B19" s="40" t="s">
        <v>162</v>
      </c>
      <c r="C19" s="59">
        <v>2958.7</v>
      </c>
      <c r="D19" s="60">
        <v>2380.8000000000002</v>
      </c>
      <c r="E19" s="60">
        <v>577.9</v>
      </c>
      <c r="F19" s="61">
        <v>19.5322269915841</v>
      </c>
      <c r="G19" s="59">
        <v>1558.3</v>
      </c>
      <c r="H19" s="60">
        <v>1356.9</v>
      </c>
      <c r="I19" s="60">
        <v>201.4</v>
      </c>
      <c r="J19" s="61">
        <v>12.924340627607</v>
      </c>
      <c r="K19" s="59">
        <v>1400.4</v>
      </c>
      <c r="L19" s="60">
        <v>1023.9</v>
      </c>
      <c r="M19" s="60">
        <v>376.5</v>
      </c>
      <c r="N19" s="61">
        <v>26.885175664096</v>
      </c>
    </row>
    <row r="20" spans="1:14" ht="18" customHeight="1">
      <c r="A20" s="39">
        <v>2025</v>
      </c>
      <c r="B20" s="40" t="s">
        <v>163</v>
      </c>
      <c r="C20" s="59">
        <v>2960.6</v>
      </c>
      <c r="D20" s="60">
        <v>2362</v>
      </c>
      <c r="E20" s="60">
        <v>598.5</v>
      </c>
      <c r="F20" s="61">
        <v>20.2154968587448</v>
      </c>
      <c r="G20" s="59">
        <v>1555.8</v>
      </c>
      <c r="H20" s="60">
        <v>1342.3</v>
      </c>
      <c r="I20" s="60">
        <v>213.6</v>
      </c>
      <c r="J20" s="61">
        <v>13.729271114539101</v>
      </c>
      <c r="K20" s="59">
        <v>1404.7</v>
      </c>
      <c r="L20" s="60">
        <v>1019.8</v>
      </c>
      <c r="M20" s="60">
        <v>385</v>
      </c>
      <c r="N20" s="61">
        <v>27.4079874706343</v>
      </c>
    </row>
    <row r="21" spans="1:14" ht="18" customHeight="1">
      <c r="A21" s="39">
        <v>2025</v>
      </c>
      <c r="B21" s="40" t="s">
        <v>164</v>
      </c>
      <c r="C21" s="59">
        <v>2952.4</v>
      </c>
      <c r="D21" s="60">
        <v>2343.6</v>
      </c>
      <c r="E21" s="60">
        <v>608.70000000000005</v>
      </c>
      <c r="F21" s="61">
        <v>20.617125050806099</v>
      </c>
      <c r="G21" s="59">
        <v>1562</v>
      </c>
      <c r="H21" s="60">
        <v>1338.9</v>
      </c>
      <c r="I21" s="60">
        <v>223.1</v>
      </c>
      <c r="J21" s="61">
        <v>14.2829705505762</v>
      </c>
      <c r="K21" s="59">
        <v>1390.4</v>
      </c>
      <c r="L21" s="60">
        <v>1004.8</v>
      </c>
      <c r="M21" s="60">
        <v>385.6</v>
      </c>
      <c r="N21" s="61">
        <v>27.7330264672037</v>
      </c>
    </row>
    <row r="22" spans="1:14" ht="18" customHeight="1">
      <c r="A22" s="39">
        <v>2025</v>
      </c>
      <c r="B22" s="40" t="s">
        <v>165</v>
      </c>
      <c r="C22" s="59">
        <v>2935.4</v>
      </c>
      <c r="D22" s="60">
        <v>2334.1</v>
      </c>
      <c r="E22" s="60">
        <v>601.29999999999995</v>
      </c>
      <c r="F22" s="61">
        <v>20.484431423315399</v>
      </c>
      <c r="G22" s="59">
        <v>1557.1</v>
      </c>
      <c r="H22" s="60">
        <v>1333.4</v>
      </c>
      <c r="I22" s="60">
        <v>223.7</v>
      </c>
      <c r="J22" s="61">
        <v>14.3664504527648</v>
      </c>
      <c r="K22" s="59">
        <v>1378.3</v>
      </c>
      <c r="L22" s="60">
        <v>1000.8</v>
      </c>
      <c r="M22" s="60">
        <v>377.6</v>
      </c>
      <c r="N22" s="61">
        <v>27.396067619531301</v>
      </c>
    </row>
    <row r="23" spans="1:14" ht="18" customHeight="1">
      <c r="A23" s="39">
        <v>2025</v>
      </c>
      <c r="B23" s="40" t="s">
        <v>166</v>
      </c>
      <c r="C23" s="59">
        <v>2943.5</v>
      </c>
      <c r="D23" s="60">
        <v>2333.8000000000002</v>
      </c>
      <c r="E23" s="60">
        <v>609.70000000000005</v>
      </c>
      <c r="F23" s="61">
        <v>20.713436385255701</v>
      </c>
      <c r="G23" s="59">
        <v>1548.5</v>
      </c>
      <c r="H23" s="60">
        <v>1325.3</v>
      </c>
      <c r="I23" s="60">
        <v>223.3</v>
      </c>
      <c r="J23" s="61">
        <v>14.420406845334201</v>
      </c>
      <c r="K23" s="59">
        <v>1395</v>
      </c>
      <c r="L23" s="60">
        <v>1008.6</v>
      </c>
      <c r="M23" s="60">
        <v>386.5</v>
      </c>
      <c r="N23" s="61">
        <v>27.7060931899642</v>
      </c>
    </row>
    <row r="24" spans="1:14" ht="18" customHeight="1">
      <c r="A24" s="39">
        <v>2025</v>
      </c>
      <c r="B24" s="40" t="s">
        <v>167</v>
      </c>
      <c r="C24" s="59">
        <v>2940.5</v>
      </c>
      <c r="D24" s="60">
        <v>2336.1999999999998</v>
      </c>
      <c r="E24" s="60">
        <v>604.29999999999995</v>
      </c>
      <c r="F24" s="61">
        <v>20.550926713144001</v>
      </c>
      <c r="G24" s="59">
        <v>1543.9</v>
      </c>
      <c r="H24" s="60">
        <v>1328.7</v>
      </c>
      <c r="I24" s="60">
        <v>215.3</v>
      </c>
      <c r="J24" s="61">
        <v>13.9452037049032</v>
      </c>
      <c r="K24" s="59">
        <v>1396.6</v>
      </c>
      <c r="L24" s="60">
        <v>1007.6</v>
      </c>
      <c r="M24" s="60">
        <v>389</v>
      </c>
      <c r="N24" s="61">
        <v>27.853358155520599</v>
      </c>
    </row>
    <row r="25" spans="1:14" ht="18" customHeight="1">
      <c r="A25" s="39">
        <v>2025</v>
      </c>
      <c r="B25" s="40" t="s">
        <v>168</v>
      </c>
      <c r="C25" s="59">
        <v>2949.5</v>
      </c>
      <c r="D25" s="60">
        <v>2340</v>
      </c>
      <c r="E25" s="60">
        <v>609.5</v>
      </c>
      <c r="F25" s="61">
        <v>20.664519410069499</v>
      </c>
      <c r="G25" s="59">
        <v>1550.8</v>
      </c>
      <c r="H25" s="60">
        <v>1310.9</v>
      </c>
      <c r="I25" s="60">
        <v>239.9</v>
      </c>
      <c r="J25" s="61">
        <v>15.4694351302554</v>
      </c>
      <c r="K25" s="59">
        <v>1398.7</v>
      </c>
      <c r="L25" s="60">
        <v>1029.2</v>
      </c>
      <c r="M25" s="60">
        <v>369.5</v>
      </c>
      <c r="N25" s="61">
        <v>26.417387574176001</v>
      </c>
    </row>
    <row r="26" spans="1:14" ht="18" customHeight="1">
      <c r="A26" s="39">
        <v>2025</v>
      </c>
      <c r="B26" s="40" t="s">
        <v>169</v>
      </c>
      <c r="C26" s="59">
        <v>2944.1</v>
      </c>
      <c r="D26" s="60">
        <v>2340</v>
      </c>
      <c r="E26" s="60">
        <v>604.20000000000005</v>
      </c>
      <c r="F26" s="61">
        <v>20.5224007336707</v>
      </c>
      <c r="G26" s="59">
        <v>1538.2</v>
      </c>
      <c r="H26" s="60">
        <v>1313.8</v>
      </c>
      <c r="I26" s="60">
        <v>224.5</v>
      </c>
      <c r="J26" s="61">
        <v>14.594981146795</v>
      </c>
      <c r="K26" s="59">
        <v>1405.9</v>
      </c>
      <c r="L26" s="60">
        <v>1026.2</v>
      </c>
      <c r="M26" s="60">
        <v>379.7</v>
      </c>
      <c r="N26" s="61">
        <v>27.0076107831282</v>
      </c>
    </row>
    <row r="27" spans="1:14" ht="18" customHeight="1">
      <c r="A27" s="39"/>
      <c r="B27" s="40"/>
      <c r="C27" s="59"/>
      <c r="D27" s="60"/>
      <c r="E27" s="60"/>
      <c r="F27" s="61"/>
      <c r="G27" s="59"/>
      <c r="H27" s="60"/>
      <c r="I27" s="60"/>
      <c r="J27" s="61"/>
      <c r="K27" s="59"/>
      <c r="L27" s="60"/>
      <c r="M27" s="60"/>
      <c r="N27" s="61"/>
    </row>
    <row r="28" spans="1:14" ht="18" customHeight="1">
      <c r="A28" s="39">
        <v>2026</v>
      </c>
      <c r="B28" s="40" t="s">
        <v>158</v>
      </c>
      <c r="C28" s="59">
        <v>2947.6</v>
      </c>
      <c r="D28" s="60">
        <v>2376.4</v>
      </c>
      <c r="E28" s="60">
        <v>571.20000000000005</v>
      </c>
      <c r="F28" s="61">
        <v>19.3784774053467</v>
      </c>
      <c r="G28" s="59">
        <v>1534</v>
      </c>
      <c r="H28" s="60">
        <v>1330.4</v>
      </c>
      <c r="I28" s="60">
        <v>203.6</v>
      </c>
      <c r="J28" s="61">
        <v>13.2724902216428</v>
      </c>
      <c r="K28" s="59">
        <v>1413.7</v>
      </c>
      <c r="L28" s="60">
        <v>1046</v>
      </c>
      <c r="M28" s="60">
        <v>367.7</v>
      </c>
      <c r="N28" s="61">
        <v>26.009761618448</v>
      </c>
    </row>
    <row r="29" spans="1:14" ht="18" customHeight="1">
      <c r="A29" s="39">
        <v>2026</v>
      </c>
      <c r="B29" s="40" t="s">
        <v>159</v>
      </c>
      <c r="C29" s="59">
        <v>2927.4</v>
      </c>
      <c r="D29" s="60">
        <v>2343.9</v>
      </c>
      <c r="E29" s="60">
        <v>583.5</v>
      </c>
      <c r="F29" s="61">
        <v>19.932363189178101</v>
      </c>
      <c r="G29" s="59">
        <v>1518.5</v>
      </c>
      <c r="H29" s="60">
        <v>1307.5</v>
      </c>
      <c r="I29" s="60">
        <v>211</v>
      </c>
      <c r="J29" s="61">
        <v>13.895291405992801</v>
      </c>
      <c r="K29" s="59">
        <v>1408.9</v>
      </c>
      <c r="L29" s="60">
        <v>1036.4000000000001</v>
      </c>
      <c r="M29" s="60">
        <v>372.5</v>
      </c>
      <c r="N29" s="61">
        <v>26.4390659379658</v>
      </c>
    </row>
    <row r="30" spans="1:14" ht="18" customHeight="1">
      <c r="A30" s="39">
        <v>2026</v>
      </c>
      <c r="B30" s="40" t="s">
        <v>160</v>
      </c>
      <c r="C30" s="59">
        <v>2908.2</v>
      </c>
      <c r="D30" s="60">
        <v>2320.1999999999998</v>
      </c>
      <c r="E30" s="60">
        <v>588.1</v>
      </c>
      <c r="F30" s="61">
        <v>20.222130527474</v>
      </c>
      <c r="G30" s="59">
        <v>1512.1</v>
      </c>
      <c r="H30" s="60">
        <v>1293.5999999999999</v>
      </c>
      <c r="I30" s="60">
        <v>218.5</v>
      </c>
      <c r="J30" s="61">
        <v>14.450102506447999</v>
      </c>
      <c r="K30" s="59">
        <v>1396.1</v>
      </c>
      <c r="L30" s="60">
        <v>1026.5999999999999</v>
      </c>
      <c r="M30" s="60">
        <v>369.6</v>
      </c>
      <c r="N30" s="61">
        <v>26.473748298832501</v>
      </c>
    </row>
    <row r="31" spans="1:14" ht="18" customHeight="1">
      <c r="A31" s="39">
        <v>2026</v>
      </c>
      <c r="B31" s="40" t="s">
        <v>161</v>
      </c>
      <c r="C31" s="59">
        <v>2903.9</v>
      </c>
      <c r="D31" s="60">
        <v>2308.5</v>
      </c>
      <c r="E31" s="60">
        <v>595.4</v>
      </c>
      <c r="F31" s="61">
        <v>20.503460862977398</v>
      </c>
      <c r="G31" s="59">
        <v>1513.7</v>
      </c>
      <c r="H31" s="60">
        <v>1287.5</v>
      </c>
      <c r="I31" s="60">
        <v>226.2</v>
      </c>
      <c r="J31" s="61">
        <v>14.943515888220899</v>
      </c>
      <c r="K31" s="59">
        <v>1390.2</v>
      </c>
      <c r="L31" s="60">
        <v>1021</v>
      </c>
      <c r="M31" s="60">
        <v>369.2</v>
      </c>
      <c r="N31" s="61">
        <v>26.5573298805927</v>
      </c>
    </row>
    <row r="32" spans="1:14" ht="18" customHeight="1">
      <c r="A32" s="39"/>
      <c r="B32" s="40"/>
      <c r="C32" s="59"/>
      <c r="D32" s="60"/>
      <c r="E32" s="60"/>
      <c r="F32" s="61"/>
      <c r="G32" s="59"/>
      <c r="H32" s="60"/>
      <c r="I32" s="60"/>
      <c r="J32" s="61"/>
      <c r="K32" s="59"/>
      <c r="L32" s="60"/>
      <c r="M32" s="60"/>
      <c r="N32" s="61"/>
    </row>
    <row r="33" spans="1:14" ht="18" customHeight="1">
      <c r="A33" s="39"/>
      <c r="B33" s="40"/>
      <c r="C33" s="59"/>
      <c r="D33" s="60"/>
      <c r="E33" s="60"/>
      <c r="F33" s="61"/>
      <c r="G33" s="59"/>
      <c r="H33" s="60"/>
      <c r="I33" s="60"/>
      <c r="J33" s="61"/>
      <c r="K33" s="59"/>
      <c r="L33" s="60"/>
      <c r="M33" s="60"/>
      <c r="N33" s="61"/>
    </row>
    <row r="34" spans="1:14" ht="18" customHeight="1">
      <c r="A34" s="39"/>
      <c r="B34" s="40"/>
      <c r="C34" s="59"/>
      <c r="D34" s="60"/>
      <c r="E34" s="60"/>
      <c r="F34" s="61"/>
      <c r="G34" s="59"/>
      <c r="H34" s="60"/>
      <c r="I34" s="60"/>
      <c r="J34" s="61"/>
      <c r="K34" s="59"/>
      <c r="L34" s="60"/>
      <c r="M34" s="60"/>
      <c r="N34" s="61"/>
    </row>
    <row r="35" spans="1:14" ht="18" customHeight="1">
      <c r="A35" s="39"/>
      <c r="B35" s="40"/>
      <c r="C35" s="59"/>
      <c r="D35" s="60"/>
      <c r="E35" s="60"/>
      <c r="F35" s="61"/>
      <c r="G35" s="59"/>
      <c r="H35" s="60"/>
      <c r="I35" s="60"/>
      <c r="J35" s="61"/>
      <c r="K35" s="59"/>
      <c r="L35" s="60"/>
      <c r="M35" s="60"/>
      <c r="N35" s="61"/>
    </row>
    <row r="36" spans="1:14" ht="18" customHeight="1">
      <c r="A36" s="39"/>
      <c r="B36" s="40"/>
      <c r="C36" s="59"/>
      <c r="D36" s="60"/>
      <c r="E36" s="60"/>
      <c r="F36" s="61"/>
      <c r="G36" s="59"/>
      <c r="H36" s="60"/>
      <c r="I36" s="60"/>
      <c r="J36" s="61"/>
      <c r="K36" s="59"/>
      <c r="L36" s="60"/>
      <c r="M36" s="60"/>
      <c r="N36" s="61"/>
    </row>
    <row r="37" spans="1:14" ht="18" customHeight="1">
      <c r="A37" s="39"/>
      <c r="B37" s="40"/>
      <c r="C37" s="59"/>
      <c r="D37" s="60"/>
      <c r="E37" s="60"/>
      <c r="F37" s="61"/>
      <c r="G37" s="59"/>
      <c r="H37" s="60"/>
      <c r="I37" s="60"/>
      <c r="J37" s="61"/>
      <c r="K37" s="59"/>
      <c r="L37" s="60"/>
      <c r="M37" s="60"/>
      <c r="N37" s="61"/>
    </row>
    <row r="38" spans="1:14" ht="18" customHeight="1">
      <c r="A38" s="39"/>
      <c r="B38" s="40"/>
      <c r="C38" s="59"/>
      <c r="D38" s="60"/>
      <c r="E38" s="60"/>
      <c r="F38" s="61"/>
      <c r="G38" s="59"/>
      <c r="H38" s="60"/>
      <c r="I38" s="60"/>
      <c r="J38" s="61"/>
      <c r="K38" s="59"/>
      <c r="L38" s="60"/>
      <c r="M38" s="60"/>
      <c r="N38" s="61"/>
    </row>
    <row r="39" spans="1:14" ht="18" customHeight="1">
      <c r="A39" s="39"/>
      <c r="B39" s="43"/>
      <c r="C39" s="16"/>
      <c r="D39" s="19"/>
      <c r="E39" s="19"/>
      <c r="F39" s="28"/>
      <c r="G39" s="16"/>
      <c r="H39" s="19"/>
      <c r="I39" s="19"/>
      <c r="J39" s="28"/>
      <c r="K39" s="16"/>
      <c r="L39" s="19"/>
      <c r="M39" s="19"/>
      <c r="N39" s="28"/>
    </row>
    <row r="40" spans="1:14" ht="18" customHeight="1">
      <c r="A40" s="44"/>
      <c r="B40" s="74"/>
      <c r="C40" s="74"/>
      <c r="D40" s="74"/>
      <c r="E40" s="74"/>
      <c r="F40" s="74"/>
      <c r="G40" s="74"/>
      <c r="H40" s="74"/>
      <c r="I40" s="74"/>
      <c r="J40" s="74"/>
      <c r="K40" s="74"/>
      <c r="L40" s="74"/>
      <c r="N40" s="80"/>
    </row>
    <row r="41" spans="1:14" ht="18" customHeight="1">
      <c r="A41" s="41" t="s">
        <v>82</v>
      </c>
      <c r="B41" s="15"/>
      <c r="C41" s="15"/>
      <c r="D41" s="15"/>
      <c r="E41" s="15"/>
      <c r="F41" s="15"/>
      <c r="G41" s="15"/>
      <c r="H41" s="15"/>
      <c r="I41" s="15"/>
      <c r="J41" s="15"/>
      <c r="K41" s="15"/>
      <c r="L41" s="15"/>
      <c r="N41" s="35"/>
    </row>
    <row r="42" spans="1:14" ht="18" customHeight="1">
      <c r="A42" s="41" t="s">
        <v>81</v>
      </c>
      <c r="B42" s="15"/>
      <c r="C42" s="15"/>
      <c r="D42" s="15"/>
      <c r="E42" s="15"/>
      <c r="F42" s="15"/>
      <c r="G42" s="15"/>
      <c r="H42" s="15"/>
      <c r="I42" s="15"/>
      <c r="J42" s="15"/>
      <c r="K42" s="15"/>
      <c r="L42" s="15"/>
      <c r="N42" s="35"/>
    </row>
    <row r="43" spans="1:14" ht="18" customHeight="1">
      <c r="A43" s="42"/>
      <c r="B43" s="45"/>
      <c r="C43" s="45"/>
      <c r="D43" s="45"/>
      <c r="E43" s="45"/>
      <c r="F43" s="45"/>
      <c r="G43" s="45"/>
      <c r="H43" s="45"/>
      <c r="I43" s="45"/>
      <c r="J43" s="45"/>
      <c r="K43" s="45"/>
      <c r="L43" s="45"/>
      <c r="M43" s="17"/>
      <c r="N43" s="22" t="str">
        <f ca="1">"Adapted from Statistics Canada, "&amp;TEXT(TODAY(),"MMMM YYYY")&amp;". This does not constitute an endorsement by Statistics Canada of this product."</f>
        <v>Adapted from Statistics Canada, May 2026. This does not constitute an endorsement by Statistics Canada of this product.</v>
      </c>
    </row>
  </sheetData>
  <mergeCells count="5">
    <mergeCell ref="A1:N1"/>
    <mergeCell ref="C2:F2"/>
    <mergeCell ref="G2:J2"/>
    <mergeCell ref="K2:N2"/>
    <mergeCell ref="A14:N14"/>
  </mergeCells>
  <pageMargins left="3.937007874015748E-2" right="3.937007874015748E-2" top="3.937007874015748E-2" bottom="3.937007874015748E-2" header="3.937007874015748E-2" footer="3.937007874015748E-2"/>
  <pageSetup paperSize="5" scale="7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charts</vt:lpstr>
      <vt:lpstr>SUMMARY_BC_CAN</vt:lpstr>
      <vt:lpstr>BC_LFS_DATA</vt:lpstr>
      <vt:lpstr>PROV_EMPLOYMENT</vt:lpstr>
      <vt:lpstr>PROV_EMP_GROWTH</vt:lpstr>
      <vt:lpstr>PROV_JOBS_CHG</vt:lpstr>
      <vt:lpstr>PROV_EMP_RATES</vt:lpstr>
      <vt:lpstr>PROV_UNEMP_RATES</vt:lpstr>
      <vt:lpstr>FULL_PART_TIME</vt:lpstr>
      <vt:lpstr>AGE_GENDER_RATES</vt:lpstr>
      <vt:lpstr>AGE_GENDER_RATES_UNADJ</vt:lpstr>
      <vt:lpstr>AGE_GENDER_COUNTS</vt:lpstr>
      <vt:lpstr>AGE_GENDER_COUNTS_UNADJ</vt:lpstr>
      <vt:lpstr>CLASS_OF_WORKER</vt:lpstr>
      <vt:lpstr>IND_ALL_GOODS</vt:lpstr>
      <vt:lpstr>IND_SERVICES</vt:lpstr>
      <vt:lpstr>OCCUPATION</vt:lpstr>
      <vt:lpstr>BCCMA</vt:lpstr>
      <vt:lpstr>BCER</vt:lpstr>
      <vt:lpstr>NOTES</vt:lpstr>
      <vt:lpstr>AGE_GENDER_COUNTS!Print_Area</vt:lpstr>
      <vt:lpstr>AGE_GENDER_COUNTS_UNADJ!Print_Area</vt:lpstr>
      <vt:lpstr>AGE_GENDER_RATES!Print_Area</vt:lpstr>
      <vt:lpstr>AGE_GENDER_RATES_UNADJ!Print_Area</vt:lpstr>
      <vt:lpstr>BC_LFS_DATA!Print_Area</vt:lpstr>
      <vt:lpstr>BCCMA!Print_Area</vt:lpstr>
      <vt:lpstr>BCER!Print_Area</vt:lpstr>
      <vt:lpstr>CLASS_OF_WORKER!Print_Area</vt:lpstr>
      <vt:lpstr>FULL_PART_TIME!Print_Area</vt:lpstr>
      <vt:lpstr>IND_ALL_GOODS!Print_Area</vt:lpstr>
      <vt:lpstr>IND_SERVICES!Print_Area</vt:lpstr>
      <vt:lpstr>OCCUPATION!Print_Area</vt:lpstr>
      <vt:lpstr>PROV_EMP_GROWTH!Print_Area</vt:lpstr>
      <vt:lpstr>PROV_EMPLOYMENT!Print_Area</vt:lpstr>
      <vt:lpstr>PROV_JOBS_CHG!Print_Area</vt:lpstr>
      <vt:lpstr>PROV_UNEMP_RATES!Print_Area</vt:lpstr>
      <vt:lpstr>SUMMARY_BC_CAN!Print_Area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Monkman, Ryann N CITZ:EX</dc:creator>
  <cp:lastModifiedBy>Sun, Debbie CITZ:EX</cp:lastModifiedBy>
  <cp:lastPrinted>2026-05-08T20:03:19Z</cp:lastPrinted>
  <dcterms:created xsi:type="dcterms:W3CDTF">2015-06-05T18:17:20Z</dcterms:created>
  <dcterms:modified xsi:type="dcterms:W3CDTF">2026-05-08T20:04:21Z</dcterms:modified>
</cp:coreProperties>
</file>