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firstSheet="1" activeTab="1"/>
  </bookViews>
  <sheets>
    <sheet name="CONTROL" sheetId="1" state="hidden" r:id="rId1"/>
    <sheet name="Community Connections" sheetId="2" r:id="rId2"/>
    <sheet name="Employment" sheetId="3" r:id="rId3"/>
    <sheet name="English Language" sheetId="4" r:id="rId4"/>
    <sheet name="Settlement Information" sheetId="5" r:id="rId5"/>
    <sheet name="Field Descriptions" sheetId="6" r:id="rId6"/>
  </sheets>
  <definedNames>
    <definedName name="_xlnm._FilterDatabase">'Settlement Information'!$A$1:$N$73</definedName>
    <definedName name="_xlnm._FilterDatabase">'Settlement Information'!$A$1:$N$73</definedName>
  </definedNames>
  <calcPr fullCalcOnLoad="1"/>
</workbook>
</file>

<file path=xl/sharedStrings.xml><?xml version="1.0" encoding="utf-8"?>
<sst xmlns="http://schemas.openxmlformats.org/spreadsheetml/2006/main" count="2783" uniqueCount="1020">
  <si>
    <t>V3A 4H8</t>
  </si>
  <si>
    <t>Richmond Multicultural Concerns Society</t>
  </si>
  <si>
    <t>Cowichan Valley Intercultural and Immigrant Aid Society</t>
  </si>
  <si>
    <t xml:space="preserve">Chilliwack Learning Community Society </t>
  </si>
  <si>
    <t>Lit-3; Workplace 4&amp;5</t>
  </si>
  <si>
    <t>6640 Blundell Road</t>
  </si>
  <si>
    <t>Kiwassa Neighbourhood House</t>
  </si>
  <si>
    <t>University of the Fraser Valley</t>
  </si>
  <si>
    <t>(604) 597-0205</t>
  </si>
  <si>
    <t>(604) 522-3722</t>
  </si>
  <si>
    <t>5100 Tebo Ave</t>
  </si>
  <si>
    <t>Houston Link to Learning</t>
  </si>
  <si>
    <t>English, Spanish, Punjabi, Hindi</t>
  </si>
  <si>
    <t>(604) 986-1911</t>
  </si>
  <si>
    <t>32 13th Ave S</t>
  </si>
  <si>
    <t>Mission Heritage Campus</t>
  </si>
  <si>
    <t>5621 Killarney Street</t>
  </si>
  <si>
    <t>870 Denman St</t>
  </si>
  <si>
    <t>(250) 753-6911</t>
  </si>
  <si>
    <t>V9N 8N6</t>
  </si>
  <si>
    <t>School Distict 33 (Chilliwack)</t>
  </si>
  <si>
    <t>(250) 361-9433</t>
  </si>
  <si>
    <t>5288 Joyce St</t>
  </si>
  <si>
    <t>YMCA (Young Men's Christian Association of Greater Vancouver)</t>
  </si>
  <si>
    <t>(604) 507-4150</t>
  </si>
  <si>
    <t>Prince Rupert Community Enrichment Society</t>
  </si>
  <si>
    <t>www.cvims.org</t>
  </si>
  <si>
    <t>V2C 5N3</t>
  </si>
  <si>
    <t>Lower Similkameen Community Services Society</t>
  </si>
  <si>
    <t>www.mpsd.ca/programs/swis.aspx</t>
  </si>
  <si>
    <t>D</t>
  </si>
  <si>
    <t>Revelstoke</t>
  </si>
  <si>
    <t>E</t>
  </si>
  <si>
    <t>Vancouver Community College</t>
  </si>
  <si>
    <t>V7C 5C2</t>
  </si>
  <si>
    <t>A</t>
  </si>
  <si>
    <t>Adult, Youth</t>
  </si>
  <si>
    <t>(604) 270-1891</t>
  </si>
  <si>
    <t>V9R 2R4</t>
  </si>
  <si>
    <t>L</t>
  </si>
  <si>
    <t>M</t>
  </si>
  <si>
    <t>V0N 1B4</t>
  </si>
  <si>
    <t>1633 Victoria St</t>
  </si>
  <si>
    <t>N</t>
  </si>
  <si>
    <t>O</t>
  </si>
  <si>
    <t>I</t>
  </si>
  <si>
    <t>J</t>
  </si>
  <si>
    <t>K</t>
  </si>
  <si>
    <t>U</t>
  </si>
  <si>
    <t>8855, 156 St., Surrey, B.C.</t>
  </si>
  <si>
    <t>W</t>
  </si>
  <si>
    <t>V</t>
  </si>
  <si>
    <t>web.deltasd.bc.ca</t>
  </si>
  <si>
    <t>V1Y 6L2</t>
  </si>
  <si>
    <t>English Language</t>
  </si>
  <si>
    <t>(250) 788-2559</t>
  </si>
  <si>
    <t>V5V 3P3</t>
  </si>
  <si>
    <t>Y</t>
  </si>
  <si>
    <t xml:space="preserve">New Directions </t>
  </si>
  <si>
    <t>www.nvsd44.bc.ca/Programs/EnglishAsASecondLanguage/SWIS.aspx</t>
  </si>
  <si>
    <t>Youth</t>
  </si>
  <si>
    <t>Z</t>
  </si>
  <si>
    <t>RM 100-3003-30th St</t>
  </si>
  <si>
    <t>(250) 723-7323</t>
  </si>
  <si>
    <t>V1J 1V1</t>
  </si>
  <si>
    <t>V5M 4M5</t>
  </si>
  <si>
    <t>www.viu.ca</t>
  </si>
  <si>
    <t>(250) 624-6054</t>
  </si>
  <si>
    <t>205 - 123 East 15th St</t>
  </si>
  <si>
    <t xml:space="preserve">Kamloops-Cariboo Regional Immigrants Society </t>
  </si>
  <si>
    <t>101 - 9907 99 Ave</t>
  </si>
  <si>
    <t xml:space="preserve">(604) 543-3060 </t>
  </si>
  <si>
    <t>www.vast-vancouver.ca</t>
  </si>
  <si>
    <t>Okanagan College</t>
  </si>
  <si>
    <t>200 - 1166 Alberni St</t>
  </si>
  <si>
    <t>5834 Fraser St</t>
  </si>
  <si>
    <t>V6J 4Y3</t>
  </si>
  <si>
    <t>Placemark Code</t>
  </si>
  <si>
    <t>(604) 279-7180</t>
  </si>
  <si>
    <t>V1J 4H7</t>
  </si>
  <si>
    <t>V9P 2H3</t>
  </si>
  <si>
    <t>Sunshine Coast Campus</t>
  </si>
  <si>
    <t xml:space="preserve">Settlement Information and Support </t>
  </si>
  <si>
    <t xml:space="preserve">Level 1-3 </t>
  </si>
  <si>
    <t>(250) 417-2896</t>
  </si>
  <si>
    <t>Prov</t>
  </si>
  <si>
    <t>www.options.bc.ca</t>
  </si>
  <si>
    <t>www.anhgv.org</t>
  </si>
  <si>
    <t xml:space="preserve">5604 Winlaw Bridge Road </t>
  </si>
  <si>
    <t>Service Type</t>
  </si>
  <si>
    <t>A114 - 740 Robron Rd</t>
  </si>
  <si>
    <t>School Distict 43 (Coquitlam)</t>
  </si>
  <si>
    <t>Lit-3; Workplace</t>
  </si>
  <si>
    <t>(250) 499-2352</t>
  </si>
  <si>
    <t>V8A 2K5</t>
  </si>
  <si>
    <t>V3A 2E6</t>
  </si>
  <si>
    <t>200 - 620 Royal Avenue</t>
  </si>
  <si>
    <t>(604) 451-8321</t>
  </si>
  <si>
    <t>V5G 3H2</t>
  </si>
  <si>
    <t>Douglas College</t>
  </si>
  <si>
    <t>www.gladwinlanguagecentre.com</t>
  </si>
  <si>
    <t>501 - 333 Terminal Ave</t>
  </si>
  <si>
    <t>100 Mile House</t>
  </si>
  <si>
    <t>www.capilanou.ca</t>
  </si>
  <si>
    <t>Nanaimo</t>
  </si>
  <si>
    <t>(604) 522-5902</t>
  </si>
  <si>
    <t>207 - 123 15th St E</t>
  </si>
  <si>
    <t>123 East 15th Street</t>
  </si>
  <si>
    <t>1507A McPhee Avenue</t>
  </si>
  <si>
    <t>(604) 885-9310</t>
  </si>
  <si>
    <t>BC</t>
  </si>
  <si>
    <t>http://www.welcomebc.ca/local/wbc/images/mapping/icons/wbc_settlement_small.png</t>
  </si>
  <si>
    <t>V8J 3L6</t>
  </si>
  <si>
    <t>Victoria Immigrant and Refugee Centre Society</t>
  </si>
  <si>
    <t>(250) 992-3119</t>
  </si>
  <si>
    <t>V0R 2Z0</t>
  </si>
  <si>
    <t>www.prn.bc.ca/?p=126</t>
  </si>
  <si>
    <t>Dawson Creek</t>
  </si>
  <si>
    <t>2700 College Way, Box 8500</t>
  </si>
  <si>
    <t>www.skillsconnect.ca</t>
  </si>
  <si>
    <t>V9Y 8E3</t>
  </si>
  <si>
    <t>V9L 3W4</t>
  </si>
  <si>
    <t>V0A IKA</t>
  </si>
  <si>
    <t>Terrace</t>
  </si>
  <si>
    <t>Province</t>
  </si>
  <si>
    <t>(604) 981-1055</t>
  </si>
  <si>
    <t>210 - 2580 Cedar Park Place</t>
  </si>
  <si>
    <t>Progressive Intercultural Services Society (PICS)</t>
  </si>
  <si>
    <t>1507A McPhee Ave</t>
  </si>
  <si>
    <t>(604) 254-5401</t>
  </si>
  <si>
    <t>V5J 2B7</t>
  </si>
  <si>
    <t>V9W 6J7</t>
  </si>
  <si>
    <t xml:space="preserve">Columbia Basin Alliance for Literacy </t>
  </si>
  <si>
    <t>Port Moody</t>
  </si>
  <si>
    <t xml:space="preserve">Lit-3; Workplace, pre-lit pilot </t>
  </si>
  <si>
    <t>202 - 4250 Kingsway</t>
  </si>
  <si>
    <t>Adult, Workplace</t>
  </si>
  <si>
    <t>www.sd41.bc.ca</t>
  </si>
  <si>
    <t>V6X 1C3</t>
  </si>
  <si>
    <t>New Westminster English Language Centre (NWELC)</t>
  </si>
  <si>
    <t xml:space="preserve">Capilano University </t>
  </si>
  <si>
    <t>(250) 365-3336</t>
  </si>
  <si>
    <t>Hope</t>
  </si>
  <si>
    <t>(604) 557-7614</t>
  </si>
  <si>
    <t>www.jfsa.ca</t>
  </si>
  <si>
    <t>David Lam Campus</t>
  </si>
  <si>
    <t>V6P 4E7</t>
  </si>
  <si>
    <t>Website URL</t>
  </si>
  <si>
    <t>SUCCESS</t>
  </si>
  <si>
    <t>Community Connections of South East BC</t>
  </si>
  <si>
    <t>Keremeos</t>
  </si>
  <si>
    <t>Optional Field 1</t>
  </si>
  <si>
    <t>(604) 936-5900</t>
  </si>
  <si>
    <t>Vernon</t>
  </si>
  <si>
    <t>Optional Field 4</t>
  </si>
  <si>
    <t>Optional Field 5</t>
  </si>
  <si>
    <t>Optional Field 2</t>
  </si>
  <si>
    <t>Optional Field 3</t>
  </si>
  <si>
    <t>(250) 845-2727</t>
  </si>
  <si>
    <t>(604) 504-7441</t>
  </si>
  <si>
    <t>(604) 713-5696</t>
  </si>
  <si>
    <t>Lit-3; Level 4&amp;5; Pre-lit pilot</t>
  </si>
  <si>
    <t>Multicultural Helping House Society</t>
  </si>
  <si>
    <t>New Westminster</t>
  </si>
  <si>
    <t>10142 101 Ave</t>
  </si>
  <si>
    <t>V2L 2L4</t>
  </si>
  <si>
    <t>430 - 411 Dunsmuir St</t>
  </si>
  <si>
    <t>(250) 495-0787</t>
  </si>
  <si>
    <t>100 - 3003 30th St</t>
  </si>
  <si>
    <t>Kitimat</t>
  </si>
  <si>
    <t>Skills Connect</t>
  </si>
  <si>
    <t>101 - 319 Selby St</t>
  </si>
  <si>
    <t>(604) 879-3327</t>
  </si>
  <si>
    <t>Options: Services to Communities</t>
  </si>
  <si>
    <t>V2G 2A6</t>
  </si>
  <si>
    <t>202 - 353 5th Street</t>
  </si>
  <si>
    <t>V6X 1A7</t>
  </si>
  <si>
    <t xml:space="preserve">(250) 489-2751 </t>
  </si>
  <si>
    <t>http://www.soics.ca/</t>
  </si>
  <si>
    <t>V8J 1P9</t>
  </si>
  <si>
    <t>(250) 627-7166</t>
  </si>
  <si>
    <t>Literacy Alberni Society</t>
  </si>
  <si>
    <t>MOSAIC</t>
  </si>
  <si>
    <t>1522 Commercial Dr</t>
  </si>
  <si>
    <t>V5Y 2Z6</t>
  </si>
  <si>
    <t>895 Third Ave</t>
  </si>
  <si>
    <t>508 Main St</t>
  </si>
  <si>
    <t>(250) 860-9729 ext. 6255</t>
  </si>
  <si>
    <t>435B North Road</t>
  </si>
  <si>
    <t xml:space="preserve">Surrey Language Assesment Centre </t>
  </si>
  <si>
    <t>V9N 3A6</t>
  </si>
  <si>
    <t>V3C 3L8</t>
  </si>
  <si>
    <t>V9N 3A5</t>
  </si>
  <si>
    <t>Kitimat Community Services Society</t>
  </si>
  <si>
    <t>offset-x (fraction)</t>
  </si>
  <si>
    <t>School Distict 35 (Langley)</t>
  </si>
  <si>
    <t>http://www.welcomebc.ca/local/wbc/images/mapping/icons/wbc_community_small.png</t>
  </si>
  <si>
    <t>301 16 Ave S RR 5</t>
  </si>
  <si>
    <t>(778) 328-8888</t>
  </si>
  <si>
    <t>(604) 599-2100</t>
  </si>
  <si>
    <t>Mission Literacy in Motion</t>
  </si>
  <si>
    <t>136 - 3030 Lincoln Avenue</t>
  </si>
  <si>
    <t>6470 Victoria Drive</t>
  </si>
  <si>
    <t>Chinese, Punjabi, Hindi, Spanish, Vietnamese, French, German</t>
  </si>
  <si>
    <t>West Kootenay</t>
  </si>
  <si>
    <t>School Distict 41 (Burnaby)</t>
  </si>
  <si>
    <t>206 - 10090 152nd St</t>
  </si>
  <si>
    <t>637 Bay St</t>
  </si>
  <si>
    <t>Column</t>
  </si>
  <si>
    <t>300 - 8268 Granville St</t>
  </si>
  <si>
    <t>www.sd57.bc.ca</t>
  </si>
  <si>
    <t>Korean</t>
  </si>
  <si>
    <t>V2S 1X4</t>
  </si>
  <si>
    <t>V3E 1K9</t>
  </si>
  <si>
    <t>Kamloops-Cariboo Regional Immigrants Society</t>
  </si>
  <si>
    <t xml:space="preserve">(250) 344-5901 </t>
  </si>
  <si>
    <t>Program</t>
  </si>
  <si>
    <t xml:space="preserve">http://web.deltasd.bc.ca/programs/special-programs/cultural-diversity-support-services/settlement-workers-schools-swis </t>
  </si>
  <si>
    <t>School Distict 37 (Delta)</t>
  </si>
  <si>
    <t>6470 Victoria Dr</t>
  </si>
  <si>
    <t>V3W 1A4</t>
  </si>
  <si>
    <t>Vancouver Formosa Academy</t>
  </si>
  <si>
    <t>V3W 1A3</t>
  </si>
  <si>
    <t>V7L 2P7</t>
  </si>
  <si>
    <t>800 East Broadway</t>
  </si>
  <si>
    <t>98 6th Ave NW</t>
  </si>
  <si>
    <t>Comments / Notes</t>
  </si>
  <si>
    <t>Lat</t>
  </si>
  <si>
    <t>600 - 4180 Lougheed Highway</t>
  </si>
  <si>
    <t>Thompson Rivers University</t>
  </si>
  <si>
    <t>Burnaby English Language Centre</t>
  </si>
  <si>
    <t>www.sd33.bc.ca</t>
  </si>
  <si>
    <t>(778) 371-8552</t>
  </si>
  <si>
    <t>V8K 2T4</t>
  </si>
  <si>
    <t>Frog Hollow Neighbourhood House</t>
  </si>
  <si>
    <t>Central Vancouver Island Multicultural Society</t>
  </si>
  <si>
    <t>Vancouver Association Survivor of Torture</t>
  </si>
  <si>
    <t>www.kfs.bc.ca</t>
  </si>
  <si>
    <t>120 - 1735 Dolphin Ave</t>
  </si>
  <si>
    <t>http://www.langara.bc.ca/</t>
  </si>
  <si>
    <t>Level 4&amp;5</t>
  </si>
  <si>
    <t>School Distict 61 (Greater Victoria)</t>
  </si>
  <si>
    <t>(604) 903-3770; (604) 903-3774; (604) 903-3776</t>
  </si>
  <si>
    <t>3330 22nd Avenue</t>
  </si>
  <si>
    <t>3981 Main St</t>
  </si>
  <si>
    <t>Mount Pleasant Neighbourhood House</t>
  </si>
  <si>
    <t>English, French, Cantonese, Dutch, Mandarin, Spanish, Persian, Arabic, Punjabi, Dari, Vietnamese, Swahili, German, Korean, Russian, Nuer, Ukranian, Dinka, Kinyarwanda and Urdu</t>
  </si>
  <si>
    <t>(250) 725-8805</t>
  </si>
  <si>
    <t>Delta</t>
  </si>
  <si>
    <t>V5L 2Y7</t>
  </si>
  <si>
    <t>www.cvalc.ca</t>
  </si>
  <si>
    <t>5627 Inlet Ave</t>
  </si>
  <si>
    <t>7086 Cheam Ave</t>
  </si>
  <si>
    <t>School Distict 68 (Nanaimo-Ladysmith)</t>
  </si>
  <si>
    <t>470 South Fletcher Road</t>
  </si>
  <si>
    <t>V3W 1A6</t>
  </si>
  <si>
    <t>(250) 782-4211</t>
  </si>
  <si>
    <t xml:space="preserve">Sub- Stream </t>
  </si>
  <si>
    <t>www.training-innovations.com</t>
  </si>
  <si>
    <t>100 - 3003 30th Street</t>
  </si>
  <si>
    <t>710 Fraser St</t>
  </si>
  <si>
    <t xml:space="preserve">Dawson Creek Literacy Society </t>
  </si>
  <si>
    <t>www.mosaicbc.com</t>
  </si>
  <si>
    <t>www.sd61.bc.ca/swis.aspx</t>
  </si>
  <si>
    <t>(250) 624-9498</t>
  </si>
  <si>
    <t>205 - 12725 80th Ave</t>
  </si>
  <si>
    <t>Fax</t>
  </si>
  <si>
    <t>V8P 5J2</t>
  </si>
  <si>
    <t>Postal Code</t>
  </si>
  <si>
    <t>202 - 7337 137th St</t>
  </si>
  <si>
    <t>V2P 6T4</t>
  </si>
  <si>
    <t>V3K 5G2</t>
  </si>
  <si>
    <t>V2V 7B1</t>
  </si>
  <si>
    <t>Lit-3; Level 4&amp;5; Workplace</t>
  </si>
  <si>
    <t>V3A 1Z5</t>
  </si>
  <si>
    <t>www.sd35.bc.ca</t>
  </si>
  <si>
    <t>Camosun College</t>
  </si>
  <si>
    <t>www.sd38.bc.ca</t>
  </si>
  <si>
    <t>Sea to Sky Community Services</t>
  </si>
  <si>
    <t xml:space="preserve">Abbotsford Community Services </t>
  </si>
  <si>
    <t>V3T 2X2</t>
  </si>
  <si>
    <t xml:space="preserve">Cariboo Chilcotin Partners for Literacy </t>
  </si>
  <si>
    <t>www.pics.bc.ca</t>
  </si>
  <si>
    <t>V3R 8X8</t>
  </si>
  <si>
    <t>120 - 7000 Minoru Blvd</t>
  </si>
  <si>
    <t>North Vancouver Campus</t>
  </si>
  <si>
    <t>2618 East Hastings St</t>
  </si>
  <si>
    <t>Campbell River and Area Multicultural and Immigrant Society</t>
  </si>
  <si>
    <t xml:space="preserve">2615 Clarke St </t>
  </si>
  <si>
    <t>A121A - 740 Robron Rd</t>
  </si>
  <si>
    <t>Level 2,3</t>
  </si>
  <si>
    <t>N/A</t>
  </si>
  <si>
    <t>Sechelt</t>
  </si>
  <si>
    <t>220 - 8211 Ackroyd Road</t>
  </si>
  <si>
    <t>School Distict 23 (Kelowna)</t>
  </si>
  <si>
    <t>206 - 2555 Commercial Dr</t>
  </si>
  <si>
    <t>Whistler</t>
  </si>
  <si>
    <t>(604) 946-4101</t>
  </si>
  <si>
    <t>Kamloops</t>
  </si>
  <si>
    <t>North Island College</t>
  </si>
  <si>
    <t>Old Courthouse Building</t>
  </si>
  <si>
    <t>V5V 3A1</t>
  </si>
  <si>
    <t>Williams Lake</t>
  </si>
  <si>
    <t>Cowichan Valley Intercultural And Immigrant Aid Society</t>
  </si>
  <si>
    <t>(250) 638-1330</t>
  </si>
  <si>
    <t>(604) 534-7921</t>
  </si>
  <si>
    <t>V5X 3L2</t>
  </si>
  <si>
    <t>www.familyed.bc.ca</t>
  </si>
  <si>
    <t xml:space="preserve">Saltspring Island Literacy Society </t>
  </si>
  <si>
    <t>School Distict 40 (New Westminster)</t>
  </si>
  <si>
    <t>Service Provider Name</t>
  </si>
  <si>
    <t>V3M 1J2</t>
  </si>
  <si>
    <t>(250) 754-5521</t>
  </si>
  <si>
    <t>(250) 537-9717</t>
  </si>
  <si>
    <t>ADVANCED OPTIONAL OPTIONS</t>
  </si>
  <si>
    <t>V5E 1G5</t>
  </si>
  <si>
    <t>Golden Campus 1305 9th Street</t>
  </si>
  <si>
    <t>930 Balmoral Rd</t>
  </si>
  <si>
    <t>Employment and Labour Market</t>
  </si>
  <si>
    <t>(604) 588-6869</t>
  </si>
  <si>
    <t>Salmon Arm</t>
  </si>
  <si>
    <t>279 3rd Avenue</t>
  </si>
  <si>
    <t>V2T 1T9</t>
  </si>
  <si>
    <t>Phone Number</t>
  </si>
  <si>
    <t>5834 Fraser Street</t>
  </si>
  <si>
    <t>http://www.welcomebc.ca/local/wbc/images/mapping/icons/wbc_english_small.png</t>
  </si>
  <si>
    <t>V6B 2H3</t>
  </si>
  <si>
    <t xml:space="preserve">V1C 5L7 </t>
  </si>
  <si>
    <t>(250) 785-5323</t>
  </si>
  <si>
    <t>V3T 2W4</t>
  </si>
  <si>
    <t>Vancouver</t>
  </si>
  <si>
    <t>33700 Prentis Ave</t>
  </si>
  <si>
    <t>Abbotsford Community Services</t>
  </si>
  <si>
    <t>Creston</t>
  </si>
  <si>
    <t>Golden</t>
  </si>
  <si>
    <t>Northwest Community College</t>
  </si>
  <si>
    <t>900 - 5th St</t>
  </si>
  <si>
    <t>(250) 248-3205 Ext. 233</t>
  </si>
  <si>
    <t>V3B 8A9</t>
  </si>
  <si>
    <t>V0X 1L0</t>
  </si>
  <si>
    <t>45635 Yale Road</t>
  </si>
  <si>
    <t>Riley Park Community Centre</t>
  </si>
  <si>
    <t xml:space="preserve">Fort St. John Literacy Society </t>
  </si>
  <si>
    <t>(604) 251-1225</t>
  </si>
  <si>
    <t>(604) 942-1777</t>
  </si>
  <si>
    <t>Vancouver Island University</t>
  </si>
  <si>
    <t>School Distict 75 (Mission)</t>
  </si>
  <si>
    <t>Enderby</t>
  </si>
  <si>
    <t>School Distict 38 (Richmond)</t>
  </si>
  <si>
    <t>www.cnh.bc.ca</t>
  </si>
  <si>
    <t>www.bcit.ca</t>
  </si>
  <si>
    <t>5 West King Edward Avenue</t>
  </si>
  <si>
    <t>Courtenay</t>
  </si>
  <si>
    <t>(604) 792-1321</t>
  </si>
  <si>
    <t>208 - 2525 Commercial Dr</t>
  </si>
  <si>
    <t>www.cisduncan.ca</t>
  </si>
  <si>
    <t>Immigrant and Multicultural Services Society of Prince George</t>
  </si>
  <si>
    <t>Trail</t>
  </si>
  <si>
    <t>(250) 546-2144</t>
  </si>
  <si>
    <t>North Shore Neighbourhood House</t>
  </si>
  <si>
    <t>Lit-3; Level 4&amp;5</t>
  </si>
  <si>
    <t>Box 1200 301 Frank Beinder Way</t>
  </si>
  <si>
    <t>Longitude</t>
  </si>
  <si>
    <t>(604) 485-2004</t>
  </si>
  <si>
    <t>UFV Heritage Park Centre</t>
  </si>
  <si>
    <t>www.rileypark.ca</t>
  </si>
  <si>
    <t>(604) 879-8208</t>
  </si>
  <si>
    <t>Fort St John</t>
  </si>
  <si>
    <t>V0J 2N0</t>
  </si>
  <si>
    <t>Immigrant Services Society of BC (ISSofBC)</t>
  </si>
  <si>
    <t>Lit-3</t>
  </si>
  <si>
    <t>V0X 1N3</t>
  </si>
  <si>
    <t>Lit-5</t>
  </si>
  <si>
    <t>(604) 871-7000</t>
  </si>
  <si>
    <t xml:space="preserve">(250) 428-2664 </t>
  </si>
  <si>
    <t>(250) 564-6574 Ext. 255</t>
  </si>
  <si>
    <t>Powell River Employment Program Society</t>
  </si>
  <si>
    <t>V3M 6A7</t>
  </si>
  <si>
    <t>(604) 636-4712</t>
  </si>
  <si>
    <t>www.kiwassa.bc.ca</t>
  </si>
  <si>
    <t>English, Cantonese, Korean, Mandarin, Farsi and Filipino</t>
  </si>
  <si>
    <t>5722 Glover Rd</t>
  </si>
  <si>
    <t>www.camosun.ca</t>
  </si>
  <si>
    <t>V2A 5C7</t>
  </si>
  <si>
    <t>1000 KLO Rd</t>
  </si>
  <si>
    <t>(604) 684-7498</t>
  </si>
  <si>
    <t>(250) 774-4415</t>
  </si>
  <si>
    <t>www.issbc.org</t>
  </si>
  <si>
    <t>203 - 9711 100th Ave</t>
  </si>
  <si>
    <t>(604) 324-1900</t>
  </si>
  <si>
    <t>English, Chinese, Spanish, Hindi, Punjabi, Tagalog, Cantonese</t>
  </si>
  <si>
    <t>2131 Renfrew St</t>
  </si>
  <si>
    <t>(604) 588-7772</t>
  </si>
  <si>
    <t>(250) 838-2324</t>
  </si>
  <si>
    <t>5745 Wales Street</t>
  </si>
  <si>
    <t>(250) 475-4120</t>
  </si>
  <si>
    <t>South Vancouver Neighbourhood House</t>
  </si>
  <si>
    <t>Surrey Language Training Centre</t>
  </si>
  <si>
    <t>3370 Prentis Avenue</t>
  </si>
  <si>
    <t>101 - 319 Selby Street</t>
  </si>
  <si>
    <t>(250) 545-0585</t>
  </si>
  <si>
    <t>(604) 792-0025</t>
  </si>
  <si>
    <t>200-10524 King George Boulevard</t>
  </si>
  <si>
    <t>V0E 1V0</t>
  </si>
  <si>
    <t>4181 Hastings Street</t>
  </si>
  <si>
    <t>1357 Aster Street</t>
  </si>
  <si>
    <t>4802 Fraser St</t>
  </si>
  <si>
    <t>V5Y 2H6</t>
  </si>
  <si>
    <t>V5N 4C1</t>
  </si>
  <si>
    <t>Coquitlam</t>
  </si>
  <si>
    <t>V2X 2V1</t>
  </si>
  <si>
    <t>Fort St James</t>
  </si>
  <si>
    <t>MacNeill Secondary</t>
  </si>
  <si>
    <t>Address 1</t>
  </si>
  <si>
    <t>Long</t>
  </si>
  <si>
    <t>Address 2</t>
  </si>
  <si>
    <t>Chilliwack Community Services</t>
  </si>
  <si>
    <t xml:space="preserve">College of the Rockies </t>
  </si>
  <si>
    <t>V5V 2T9</t>
  </si>
  <si>
    <t>1535 14 St. #2 RR4</t>
  </si>
  <si>
    <t>V2N 1P8</t>
  </si>
  <si>
    <t>V8T 5L2</t>
  </si>
  <si>
    <t>Inquiries Line: (604) 575-3800; Reception: (604) 575-3800</t>
  </si>
  <si>
    <t>100 - 6846 King George Hwy</t>
  </si>
  <si>
    <t>ESLSAP</t>
  </si>
  <si>
    <t>(604) 278-4336</t>
  </si>
  <si>
    <t>(250) 395-0404</t>
  </si>
  <si>
    <t>301 - 321 6th St</t>
  </si>
  <si>
    <t>(604) 273-8211</t>
  </si>
  <si>
    <t>www.crmisa.ca</t>
  </si>
  <si>
    <t>V5J 1C5</t>
  </si>
  <si>
    <t>(250) 262-6098</t>
  </si>
  <si>
    <t>102 - 33711 Laurel Street</t>
  </si>
  <si>
    <t>V1G 4G2</t>
  </si>
  <si>
    <t xml:space="preserve">Comox Valley Community Adult Literacy &amp; Learning Society </t>
  </si>
  <si>
    <t>Kimberley</t>
  </si>
  <si>
    <t>www.douglas.bc.ca/training-community-education/english-language-services.html</t>
  </si>
  <si>
    <t xml:space="preserve">Fort Nelson Community Literacy Society </t>
  </si>
  <si>
    <t>3100 Foul Bay Rd</t>
  </si>
  <si>
    <t>Windsor Elementary, 6166 Imperial Street</t>
  </si>
  <si>
    <t>www.csf.bc.ca/</t>
  </si>
  <si>
    <t>(250) 586-1122</t>
  </si>
  <si>
    <t>V2J 5J4</t>
  </si>
  <si>
    <t>(604) 796-2585</t>
  </si>
  <si>
    <t>Kwantlen Polytechnic University</t>
  </si>
  <si>
    <t>Adult</t>
  </si>
  <si>
    <t>Host Volunteer</t>
  </si>
  <si>
    <t>435B North Rd</t>
  </si>
  <si>
    <t>V0B 1G5</t>
  </si>
  <si>
    <t>6611 No. 4 Road</t>
  </si>
  <si>
    <t>778 840-4779</t>
  </si>
  <si>
    <t>V5H 4A5</t>
  </si>
  <si>
    <t xml:space="preserve">New Page Human Services Society </t>
  </si>
  <si>
    <t>240A - 3020 Lincoln Ave</t>
  </si>
  <si>
    <t xml:space="preserve">(604) 859-7681 </t>
  </si>
  <si>
    <t>(604) 279-7160</t>
  </si>
  <si>
    <t>12666 72nd Ave</t>
  </si>
  <si>
    <t>530 Drake St</t>
  </si>
  <si>
    <t xml:space="preserve">South Vancouver Neighbourhood House </t>
  </si>
  <si>
    <t>210 - 7000 Minoru Blvd</t>
  </si>
  <si>
    <t>www.aspect.bc.ca</t>
  </si>
  <si>
    <t>Revelstoke Campus</t>
  </si>
  <si>
    <t>Afgani, Albanian, Arabic, Bosnian, Cantonese, Farsi, German, Hindi, Japanese, Korean, Mandarin, Pashto, Punjabi, Russian, Spanish, Serbo-Croation, Swahili, Turkish, Urdu, Vietnamese</t>
  </si>
  <si>
    <t>1107 - 7330 137th St</t>
  </si>
  <si>
    <t>V6P 4Z4</t>
  </si>
  <si>
    <t>2 - 1545 Cedar Rd</t>
  </si>
  <si>
    <t>V5H 4G1</t>
  </si>
  <si>
    <t>Parksville</t>
  </si>
  <si>
    <t>www.imss.ca</t>
  </si>
  <si>
    <t>www.nlc.bc.ca</t>
  </si>
  <si>
    <t>353 5th St</t>
  </si>
  <si>
    <t>Comox Valley Community Adult Literacy &amp; Learning Society</t>
  </si>
  <si>
    <t>Fort Nelson</t>
  </si>
  <si>
    <t>5455 Rumble Street</t>
  </si>
  <si>
    <t>10060 King George Highway</t>
  </si>
  <si>
    <t>V1Y 8A6</t>
  </si>
  <si>
    <t>PO Box 3759, 3815-13 Railway Ave</t>
  </si>
  <si>
    <t>(250) 785-2110</t>
  </si>
  <si>
    <t>2055 Purcell Way</t>
  </si>
  <si>
    <t>(604) 859-7651</t>
  </si>
  <si>
    <t>11401 - 8th St</t>
  </si>
  <si>
    <t>V1Y 6J3</t>
  </si>
  <si>
    <t>(604) 433-1029</t>
  </si>
  <si>
    <t>Storefront Image</t>
  </si>
  <si>
    <t>2027 Henderson Pl - 1163 Pinetree Way</t>
  </si>
  <si>
    <t>V5J 1G5</t>
  </si>
  <si>
    <t>&lt;![CDATA[&lt;div style="width: 350px"&gt;
[LOGO]&lt;img style="width: 150px" src="$logo"/&gt;[/LOGO]
[IMAGE]&lt;img style="float: right; width: 150px" src="$image"/&gt;[/IMAGE]
&lt;p&gt;
[OPTION4]$option4&lt;br/&gt;[/OPTION4]
$street&lt;br/&gt;
$city, $prov $postal
[PHONE]&lt;br/&gt;$phone[/PHONE]
[WEBSITE]&lt;br/&gt;&lt;a href="$website" target="_blank"&gt;Website&lt;/a&gt;[/WEBSITE]
[OPTION1]&lt;br/&gt;&lt;b&gt;Service Type:&lt;/b&gt; $option1[/OPTION1]
[OPTION2]&lt;br/&gt;&lt;b&gt;Program Name:&lt;/b&gt; $option2[/OPTION2]
&lt;/p&gt;
[OPTION3]&lt;h5&gt;$option3&lt;/h5&gt;[/OPTION3]
&lt;/div&gt;]]&gt;</t>
  </si>
  <si>
    <t>3700 Willingdon Ave</t>
  </si>
  <si>
    <t>(250) 762-5445</t>
  </si>
  <si>
    <t>College of the Rockies</t>
  </si>
  <si>
    <t>Capilano University</t>
  </si>
  <si>
    <t>118 - 5021 Kingsway</t>
  </si>
  <si>
    <t>V5M 3X3</t>
  </si>
  <si>
    <t>Edmonds Community Resource Centre</t>
  </si>
  <si>
    <t>English, Mandarin and Cantonese</t>
  </si>
  <si>
    <t>1125 Lansdowne Drive</t>
  </si>
  <si>
    <t>www.vrsa.ca</t>
  </si>
  <si>
    <t>Richmond</t>
  </si>
  <si>
    <t>Langley Community Services Society</t>
  </si>
  <si>
    <t>V5T 1Y9</t>
  </si>
  <si>
    <t>(604) 298-4720 Ext. 278 or toll free 1-866-298-4757 Ext. 278</t>
  </si>
  <si>
    <t>Nakusp</t>
  </si>
  <si>
    <t>DIVERSEcity</t>
  </si>
  <si>
    <t>Pemberton</t>
  </si>
  <si>
    <t>197 Harrison Ave</t>
  </si>
  <si>
    <t>(250) 426-2976</t>
  </si>
  <si>
    <t>V6Y 3Z5</t>
  </si>
  <si>
    <t>Website</t>
  </si>
  <si>
    <t>Currently offered (July 2009)</t>
  </si>
  <si>
    <t>Worksheet Name</t>
  </si>
  <si>
    <t>V5T 1Y1</t>
  </si>
  <si>
    <t>V1G 2B5</t>
  </si>
  <si>
    <t>Name</t>
  </si>
  <si>
    <t>(250) 346-3248</t>
  </si>
  <si>
    <t>English, Cantonese, Mandarin, Taiwanese, Korean, Farsi, Punjabi, Hindi and Filipino</t>
  </si>
  <si>
    <t>http://www.welcomebc.ca/local/wbc/images/mapping/icons/wbc_employment_small.png</t>
  </si>
  <si>
    <t>(250) 542-4612</t>
  </si>
  <si>
    <t>V8T 1A8</t>
  </si>
  <si>
    <t>V1R 4T2</t>
  </si>
  <si>
    <t>Tofino</t>
  </si>
  <si>
    <t>www.ufv.ca</t>
  </si>
  <si>
    <t>(250) 286-3441</t>
  </si>
  <si>
    <t>V1E 2S4</t>
  </si>
  <si>
    <t>V6A 2L7</t>
  </si>
  <si>
    <t>www.welcomebc.ca/local/wbc/docs/list_of_eslsap_providers.pdf</t>
  </si>
  <si>
    <t>8171 Alexandra Road</t>
  </si>
  <si>
    <t>North Vancouver</t>
  </si>
  <si>
    <t>102 - 8157 Main St</t>
  </si>
  <si>
    <t>V3N 4Z6</t>
  </si>
  <si>
    <t>V3K 3V9</t>
  </si>
  <si>
    <t>V5K 1M7</t>
  </si>
  <si>
    <t>279 N 3rd Avenue</t>
  </si>
  <si>
    <t>(604) 684-2561</t>
  </si>
  <si>
    <t>Victoria</t>
  </si>
  <si>
    <t>Burnaby</t>
  </si>
  <si>
    <t>www.vancouver.ca/parks/cc/westend/website/index.html</t>
  </si>
  <si>
    <t>School Distict 39 (Vancouver)</t>
  </si>
  <si>
    <t>http://district.sd40.bc.ca/services/multicultural-and-settlement-services</t>
  </si>
  <si>
    <t>www.kcr.ca</t>
  </si>
  <si>
    <t>(604) 434-5734</t>
  </si>
  <si>
    <t>www.vcc.ca</t>
  </si>
  <si>
    <t>South Okanagan Immigrant and Community Services</t>
  </si>
  <si>
    <t>www.nic.bc.ca</t>
  </si>
  <si>
    <t>www.douglascollege.ca/skillsconnect</t>
  </si>
  <si>
    <t>2 - 904 Maud St</t>
  </si>
  <si>
    <t>V2T 5W8</t>
  </si>
  <si>
    <t>200 - 620 Royal Ave</t>
  </si>
  <si>
    <t>www.rmcs.bc.ca</t>
  </si>
  <si>
    <t xml:space="preserve">College of New Caledonia </t>
  </si>
  <si>
    <t>(604) 854-8160</t>
  </si>
  <si>
    <t>PO Box 3010 900 McGill Road</t>
  </si>
  <si>
    <t>(604) 233-7077</t>
  </si>
  <si>
    <t>(604) 664-8288</t>
  </si>
  <si>
    <t>8131 Westminster Hwy</t>
  </si>
  <si>
    <t>Ucluelet</t>
  </si>
  <si>
    <t>1540 McPhee Avenue</t>
  </si>
  <si>
    <t>www.froghollow.bc.ca</t>
  </si>
  <si>
    <t>V0G 2J0</t>
  </si>
  <si>
    <t>Suite 205, 394 Duncan St</t>
  </si>
  <si>
    <t>North Shore Multicultural Society</t>
  </si>
  <si>
    <t>Latitude</t>
  </si>
  <si>
    <t>www.valemountlearningcentre.org</t>
  </si>
  <si>
    <t>V7L 1C4</t>
  </si>
  <si>
    <t>www.cotr.bc.ca</t>
  </si>
  <si>
    <t>Parkside Art Gallery</t>
  </si>
  <si>
    <t xml:space="preserve">trauma </t>
  </si>
  <si>
    <t>(250) 635-6511</t>
  </si>
  <si>
    <t>Inquiries Line: (604) 575-3800; Reception: (604) 636-4712</t>
  </si>
  <si>
    <t>V2X 5Z6</t>
  </si>
  <si>
    <t>(604) 988-2931</t>
  </si>
  <si>
    <t>V2P 2C7</t>
  </si>
  <si>
    <t>Family Education And Support Centre</t>
  </si>
  <si>
    <t>www.helpinghouse.org</t>
  </si>
  <si>
    <t>(604) 279-7077</t>
  </si>
  <si>
    <t>Rick Hansen Secondary</t>
  </si>
  <si>
    <t>www.vircs.bc.ca</t>
  </si>
  <si>
    <t>V3W 4Z9</t>
  </si>
  <si>
    <t>2552 10th Ave NE</t>
  </si>
  <si>
    <t>300 - 22470 Dewdney Trunk Rd</t>
  </si>
  <si>
    <t>V0N 3A0</t>
  </si>
  <si>
    <t>225 East 2nd St</t>
  </si>
  <si>
    <t>#2058 Henderson Place, 1163 Pinetree Way</t>
  </si>
  <si>
    <t>V2T 5T4</t>
  </si>
  <si>
    <t>5288 Joyce Street</t>
  </si>
  <si>
    <t>179 Douglas Ave</t>
  </si>
  <si>
    <t>739 East 33rd Avenue</t>
  </si>
  <si>
    <t>975 Alston Street</t>
  </si>
  <si>
    <t xml:space="preserve">5012 - 46th Street  </t>
  </si>
  <si>
    <t>V0J 1Z0</t>
  </si>
  <si>
    <t xml:space="preserve">Albanian, Cantonese, Croatian, Farsi, French, German, Hindi, Japanese, Mandarin, Philippino, Polish, Punjabi, Spanish, Thai, Urdu and Vietnamese </t>
  </si>
  <si>
    <t>New Focus Society</t>
  </si>
  <si>
    <t>320 - 22470 Dewdney Trunk Road</t>
  </si>
  <si>
    <t>V0R 3A0</t>
  </si>
  <si>
    <t>778 284-0915</t>
  </si>
  <si>
    <t>(604) 684-5683</t>
  </si>
  <si>
    <t>V2T 3S5</t>
  </si>
  <si>
    <t>School Distict 34 (Abbotsford)</t>
  </si>
  <si>
    <t>School Distict 36 (Surrey)</t>
  </si>
  <si>
    <t>V8J 4M8</t>
  </si>
  <si>
    <t>442 Leon Ave</t>
  </si>
  <si>
    <t>V3W 2M8</t>
  </si>
  <si>
    <t>(604) 698-7226</t>
  </si>
  <si>
    <t>Prince George</t>
  </si>
  <si>
    <t>Settlement Information</t>
  </si>
  <si>
    <t>V0E 2Z0</t>
  </si>
  <si>
    <t>V0C 1X0</t>
  </si>
  <si>
    <t>(250) 542-4177</t>
  </si>
  <si>
    <t>Lit-5; Pre-lit pilot</t>
  </si>
  <si>
    <t>7355 Canada Way</t>
  </si>
  <si>
    <t>(250) 787-0024</t>
  </si>
  <si>
    <t>V6B 1X4</t>
  </si>
  <si>
    <t>(604) 879-3277</t>
  </si>
  <si>
    <t>2300 Ryan Rd</t>
  </si>
  <si>
    <t xml:space="preserve">Chetwynd Public Library </t>
  </si>
  <si>
    <t>Agassiz</t>
  </si>
  <si>
    <t xml:space="preserve">V1C 4T6 </t>
  </si>
  <si>
    <t>(250) 763-4905</t>
  </si>
  <si>
    <t>4016 Pebble Beach Drive</t>
  </si>
  <si>
    <t>V0K 2E0</t>
  </si>
  <si>
    <t>V3L 5T6</t>
  </si>
  <si>
    <t xml:space="preserve">Okanagan College </t>
  </si>
  <si>
    <t>(604) 431-0400</t>
  </si>
  <si>
    <t>33780 Laurel Street</t>
  </si>
  <si>
    <t>V5R 6C9</t>
  </si>
  <si>
    <t>3235 Emerson St</t>
  </si>
  <si>
    <t>V2T 5R2</t>
  </si>
  <si>
    <t>329 Columbia Street</t>
  </si>
  <si>
    <t>(604) 472-0688</t>
  </si>
  <si>
    <t>V5N 5P4</t>
  </si>
  <si>
    <t>(250) 763-8008</t>
  </si>
  <si>
    <t>(604) 596-4321</t>
  </si>
  <si>
    <t>Oliver</t>
  </si>
  <si>
    <t>5339 207 St</t>
  </si>
  <si>
    <t>4845 Imperial St</t>
  </si>
  <si>
    <t>Inquiries Line: (604) 575-3800; Reception: (604) 939-3011</t>
  </si>
  <si>
    <t>Hours of Operation</t>
  </si>
  <si>
    <t>V3H 1Z4</t>
  </si>
  <si>
    <t>V5R 3N3</t>
  </si>
  <si>
    <t>www.immigrantservices.ca</t>
  </si>
  <si>
    <t>4329 Main Street</t>
  </si>
  <si>
    <t>(250) 382 9675 Ext. 230</t>
  </si>
  <si>
    <t>Program Name</t>
  </si>
  <si>
    <t>(250) 355-0032</t>
  </si>
  <si>
    <t>(604) 946-4101 or (604) 952-2824</t>
  </si>
  <si>
    <t>Winlaw</t>
  </si>
  <si>
    <t>V5L 3Y2</t>
  </si>
  <si>
    <t>Building Name/Location</t>
  </si>
  <si>
    <t>(604) 684-1628</t>
  </si>
  <si>
    <t>You can safely ignore this page.  It is strictly for when a script generates the KML.</t>
  </si>
  <si>
    <t>www.sd34.bc.ca/cms/One.aspx?portalId=944111&amp;pageId=1322174</t>
  </si>
  <si>
    <t>V6B 1R6</t>
  </si>
  <si>
    <t>201 - 7337 137th St</t>
  </si>
  <si>
    <t>V1T 9J5</t>
  </si>
  <si>
    <t>Invermere</t>
  </si>
  <si>
    <t>(250) 562-2131</t>
  </si>
  <si>
    <t>V0N 2L0</t>
  </si>
  <si>
    <t>www.sd38.bc.ca/swis/</t>
  </si>
  <si>
    <t>1150 Carson Place</t>
  </si>
  <si>
    <t>381 Main St</t>
  </si>
  <si>
    <t>www.kwantlen.bc.ca</t>
  </si>
  <si>
    <t>V7J 3H5</t>
  </si>
  <si>
    <t>442 Leon Avenue</t>
  </si>
  <si>
    <t>(604) 595-4021</t>
  </si>
  <si>
    <t>Customizable Fields</t>
  </si>
  <si>
    <t>V5W 2Z5</t>
  </si>
  <si>
    <t>(604) 866-1645</t>
  </si>
  <si>
    <t>(250) 754-8988</t>
  </si>
  <si>
    <t>240 - 7525 King George Highway</t>
  </si>
  <si>
    <t>www.okanagan.bc.ca</t>
  </si>
  <si>
    <t>Langley</t>
  </si>
  <si>
    <t>V3L 3A7</t>
  </si>
  <si>
    <t>22554 Lougheed Hwy</t>
  </si>
  <si>
    <t>(604) 534-7891</t>
  </si>
  <si>
    <t>Arabic, Cantonese, French, Korean, Mandarin, Persian, Russian, Serbo-Croatian, South Asian, Spanish, Swahili, Tagalog, Vietnamese</t>
  </si>
  <si>
    <t>1720 Grant St, 2nd Floor</t>
  </si>
  <si>
    <t>www.successbc.ca</t>
  </si>
  <si>
    <t xml:space="preserve">7297 Kingsway </t>
  </si>
  <si>
    <t xml:space="preserve">Burnaby South Adult Education Centre </t>
  </si>
  <si>
    <t>(604) 892-5322 Ext. 5815</t>
  </si>
  <si>
    <t>School Distict 57 (Prince George)</t>
  </si>
  <si>
    <t>(604) 517-6227</t>
  </si>
  <si>
    <t>8660 Ash St</t>
  </si>
  <si>
    <t>V0M 1A0</t>
  </si>
  <si>
    <t>220 - 7000 Minoru Blvd</t>
  </si>
  <si>
    <t>(604) 681-9622</t>
  </si>
  <si>
    <t>202 - 405 North Road</t>
  </si>
  <si>
    <t>(604) 257-5151</t>
  </si>
  <si>
    <t>www.lcss.ca</t>
  </si>
  <si>
    <t>33179 2nd Ave</t>
  </si>
  <si>
    <t>9115 - 116 Street</t>
  </si>
  <si>
    <t>Telephone</t>
  </si>
  <si>
    <t>Combined 4/5 &amp; LMF 5</t>
  </si>
  <si>
    <t>V0E 1B0</t>
  </si>
  <si>
    <t>19 Commercial Street</t>
  </si>
  <si>
    <t>100 West 49th Avenue</t>
  </si>
  <si>
    <t>V6E 3Z3</t>
  </si>
  <si>
    <t>V3W 5A8</t>
  </si>
  <si>
    <t>150 - 8400 Alexandra Rd</t>
  </si>
  <si>
    <t>Columbia Basin Alliance for Literacy</t>
  </si>
  <si>
    <t>V5H 1Z5</t>
  </si>
  <si>
    <t>(250) 847-9515</t>
  </si>
  <si>
    <t>www.icavictoria.org</t>
  </si>
  <si>
    <t>V5V 4H4</t>
  </si>
  <si>
    <t>(250) 562-2900</t>
  </si>
  <si>
    <t>(604) 467-6593</t>
  </si>
  <si>
    <t>35653 97th Street</t>
  </si>
  <si>
    <t>(250) 388-4728</t>
  </si>
  <si>
    <t>Jewish Family Services</t>
  </si>
  <si>
    <t>V3L 3C2</t>
  </si>
  <si>
    <t>(250) 370-3550</t>
  </si>
  <si>
    <t>(604) 446-6279</t>
  </si>
  <si>
    <t>(604) 768-6277</t>
  </si>
  <si>
    <t>99 Gorse Street</t>
  </si>
  <si>
    <t>123 - 1290 Esplanade</t>
  </si>
  <si>
    <t>Lit-3; Combined 4/5 &amp; LMF 5</t>
  </si>
  <si>
    <t>Salt Spring Island</t>
  </si>
  <si>
    <t>Email Address</t>
  </si>
  <si>
    <t>217 - 610 6th St</t>
  </si>
  <si>
    <t>50 East 30th Ave</t>
  </si>
  <si>
    <t>(604) 876-5756</t>
  </si>
  <si>
    <t>Mission</t>
  </si>
  <si>
    <t>V2S 7M8</t>
  </si>
  <si>
    <t xml:space="preserve">9214 Mary Street </t>
  </si>
  <si>
    <t>Port Coquitlam</t>
  </si>
  <si>
    <t>Maple Ridge</t>
  </si>
  <si>
    <t>(604) 257-8545</t>
  </si>
  <si>
    <t>Osoyoos</t>
  </si>
  <si>
    <t>Placemark Image URL</t>
  </si>
  <si>
    <t>637 Bay St, 3rd Floor</t>
  </si>
  <si>
    <t>1107 - 7330 137th Street</t>
  </si>
  <si>
    <t>2311 Cassiar Street</t>
  </si>
  <si>
    <t>V3B 6B4</t>
  </si>
  <si>
    <t>V1N 3J1</t>
  </si>
  <si>
    <t>(250) 763-8058</t>
  </si>
  <si>
    <t>Port Alberni</t>
  </si>
  <si>
    <t>Customizable Field Comments</t>
  </si>
  <si>
    <t>209 - 6125 Sussex Avenue</t>
  </si>
  <si>
    <t>(604) 879-7104</t>
  </si>
  <si>
    <t>School Distict 42 (Maple Ridge - Pitt Meadows)</t>
  </si>
  <si>
    <t>(250) 923-1275</t>
  </si>
  <si>
    <t>Selkirk College</t>
  </si>
  <si>
    <t xml:space="preserve">Lit-3; Level 4&amp;5; Pre-lit pilot </t>
  </si>
  <si>
    <t>Volunteer Terrace</t>
  </si>
  <si>
    <t>(604) 435-0323</t>
  </si>
  <si>
    <t>Surrey Community English Language Training Centre</t>
  </si>
  <si>
    <t xml:space="preserve">Vancouver Island University </t>
  </si>
  <si>
    <t>Castlegar</t>
  </si>
  <si>
    <t>English, Punjabi, Hindi, Urdu, Farsi, Pashto, Dari and Bengali</t>
  </si>
  <si>
    <t>(604) 936-4261</t>
  </si>
  <si>
    <t>www.nwcc.bc.ca</t>
  </si>
  <si>
    <t>7297 Kingsway</t>
  </si>
  <si>
    <t>V8G 5L2</t>
  </si>
  <si>
    <t>V1T 9G9</t>
  </si>
  <si>
    <t>Lit-3; Pre-lit pilot</t>
  </si>
  <si>
    <t>V0C 1R0</t>
  </si>
  <si>
    <t>Courtenay Elementary School</t>
  </si>
  <si>
    <t>110-198 East Island Highway</t>
  </si>
  <si>
    <t>Pacific Immigrant Resource Society (PIRS)</t>
  </si>
  <si>
    <t>Houston</t>
  </si>
  <si>
    <t>Inquiries Line: (604) 575-3800; Reception: (604) 595-4021</t>
  </si>
  <si>
    <t>offset-y (fraction)</t>
  </si>
  <si>
    <t>Arabic, Cantonese, Farsi, French, Hindi, Korean, Lingla, Mandarin, Polish, Punjabi, Spanish, Swahili, Vietnamese, Urdu</t>
  </si>
  <si>
    <t>Inquiries Line: (604) 575-3800; Reception: (604) 273-7600</t>
  </si>
  <si>
    <t>V6X 2A8</t>
  </si>
  <si>
    <t>V3B 7X3</t>
  </si>
  <si>
    <t>A1410 - 1250 Pinetree Way</t>
  </si>
  <si>
    <t>Gibsons Public Library</t>
  </si>
  <si>
    <t>www.pirs.bc.ca</t>
  </si>
  <si>
    <t>(778) 284-7026</t>
  </si>
  <si>
    <t>Whistler Public Library</t>
  </si>
  <si>
    <t>Ki-Low-Na Friendship Society</t>
  </si>
  <si>
    <t>Mission Community Services Society</t>
  </si>
  <si>
    <t>V0J 1P0</t>
  </si>
  <si>
    <t>929 -102 AVE</t>
  </si>
  <si>
    <t xml:space="preserve">Campbell River Community Literacy Association </t>
  </si>
  <si>
    <t>Cranbrook</t>
  </si>
  <si>
    <t>33844 King Rd</t>
  </si>
  <si>
    <t>www.cnc.bc.ca</t>
  </si>
  <si>
    <t>Squamish</t>
  </si>
  <si>
    <t>(250) 782-5251</t>
  </si>
  <si>
    <t>5004 52 Ave W, Sikanni Plaza</t>
  </si>
  <si>
    <t>Logo Image</t>
  </si>
  <si>
    <t>(250) 832-2126</t>
  </si>
  <si>
    <t>www.dcrs.ca</t>
  </si>
  <si>
    <t>(604) 826-5137</t>
  </si>
  <si>
    <t>(604) 299-3539</t>
  </si>
  <si>
    <t>V0H 1T0</t>
  </si>
  <si>
    <t>(604) 438-3045</t>
  </si>
  <si>
    <t>V3W 3A6</t>
  </si>
  <si>
    <t>109 Victoria St</t>
  </si>
  <si>
    <t>Community Connections</t>
  </si>
  <si>
    <t>Cantonese, Mandarin, Korean,French, Middle Eastern, Persian, Russian, Spanish</t>
  </si>
  <si>
    <t>(250) 492-6299</t>
  </si>
  <si>
    <t>Gladwin Language Centre</t>
  </si>
  <si>
    <t>Collingwood Neighbourhood House</t>
  </si>
  <si>
    <t>(604) 395-8000</t>
  </si>
  <si>
    <t>(604) 869-2279</t>
  </si>
  <si>
    <t>www.sd68.bc.ca</t>
  </si>
  <si>
    <t>V8C 2N2</t>
  </si>
  <si>
    <t>ELSA</t>
  </si>
  <si>
    <t>www.vsb.bc.ca/programs/supporting-esl-students#DRPC</t>
  </si>
  <si>
    <t xml:space="preserve">Agassiz-Harrison Community Services </t>
  </si>
  <si>
    <t>V5P 3X7</t>
  </si>
  <si>
    <t>401 Cedar Avenue</t>
  </si>
  <si>
    <t>V2S 3S9</t>
  </si>
  <si>
    <t>(250) 338-9906</t>
  </si>
  <si>
    <t>V1C 2V3</t>
  </si>
  <si>
    <t>Langara College</t>
  </si>
  <si>
    <t>Abbotsford</t>
  </si>
  <si>
    <t>www.comserv.bc.ca</t>
  </si>
  <si>
    <t>Smithers Community Services Association</t>
  </si>
  <si>
    <t>V0H 1V4</t>
  </si>
  <si>
    <t>SWIS</t>
  </si>
  <si>
    <t>www.vanymca.org</t>
  </si>
  <si>
    <t>(250) 566-4601</t>
  </si>
  <si>
    <t>45938 Wellington Ave</t>
  </si>
  <si>
    <t>Literacy Central Vancouver Island</t>
  </si>
  <si>
    <t>(250) 748-3112</t>
  </si>
  <si>
    <t>Kelowna Community Resources Society</t>
  </si>
  <si>
    <t>College of New Caledonia</t>
  </si>
  <si>
    <t>(250) 372-0855</t>
  </si>
  <si>
    <t>102 - 3201 30th St</t>
  </si>
  <si>
    <t>V9R 5G3</t>
  </si>
  <si>
    <t>Label</t>
  </si>
  <si>
    <t>301 - 2730 Commercial Dr</t>
  </si>
  <si>
    <t>Chilliwack</t>
  </si>
  <si>
    <t>110 - 5751 Cedarbridge Way</t>
  </si>
  <si>
    <t>Powell River</t>
  </si>
  <si>
    <t>V4C 5W8</t>
  </si>
  <si>
    <t>School Distict 53 (Okanagan Similkameen)</t>
  </si>
  <si>
    <t>West End Community Centre</t>
  </si>
  <si>
    <t>(604) 567-4490</t>
  </si>
  <si>
    <t>(250) 996-7078</t>
  </si>
  <si>
    <t>Squamish Campus</t>
  </si>
  <si>
    <t>Excel Educational Centre</t>
  </si>
  <si>
    <t>Inquiries Line: (604) 575-3800; Reception: (604) 254-0244</t>
  </si>
  <si>
    <t>2595 Pleasant Valley Blvd</t>
  </si>
  <si>
    <t>1-31726 South Fraser Way</t>
  </si>
  <si>
    <t>www.lmnhs.bc.ca</t>
  </si>
  <si>
    <t>1401 - 1st Street West</t>
  </si>
  <si>
    <t>www.vdiss.com</t>
  </si>
  <si>
    <t>Settlement Information and Support</t>
  </si>
  <si>
    <t>V1Y 4X8</t>
  </si>
  <si>
    <t>DIVERSECity</t>
  </si>
  <si>
    <t>(250) 334-5000</t>
  </si>
  <si>
    <t>Level 1,2</t>
  </si>
  <si>
    <t>(250) 365-7292</t>
  </si>
  <si>
    <t>V5C 2J3</t>
  </si>
  <si>
    <t>V5K 1Z6</t>
  </si>
  <si>
    <t>(604) 937-3221</t>
  </si>
  <si>
    <t>Inquiries Line: (604) 575-3800; Reception: (604) 998-1065</t>
  </si>
  <si>
    <t>10060 King George Hwy</t>
  </si>
  <si>
    <t>www.sd36.bc.ca</t>
  </si>
  <si>
    <t>Unit - #101, 38085 Second Avenue</t>
  </si>
  <si>
    <t>Surrey</t>
  </si>
  <si>
    <t>(604) 257-8333</t>
  </si>
  <si>
    <t>V9W 4H2</t>
  </si>
  <si>
    <t>Chetwynd</t>
  </si>
  <si>
    <t>205 - 394 Duncan Street</t>
  </si>
  <si>
    <t>V6X 3K8</t>
  </si>
  <si>
    <t>(604) 596-7722</t>
  </si>
  <si>
    <t>Level 1-5</t>
  </si>
  <si>
    <t>110 - 6651 Elmbridge Way</t>
  </si>
  <si>
    <t>Employment</t>
  </si>
  <si>
    <t xml:space="preserve">CHIMO Crisis Services </t>
  </si>
  <si>
    <t>Apollo 3600 Townline Road</t>
  </si>
  <si>
    <t>Vernon and District Immigrant Services Society</t>
  </si>
  <si>
    <t>Penticton</t>
  </si>
  <si>
    <t>(604) 530-0535</t>
  </si>
  <si>
    <t>103-4511 Marine Ave</t>
  </si>
  <si>
    <t>(250) 757-8067</t>
  </si>
  <si>
    <t>V6X 3L4</t>
  </si>
  <si>
    <t>870C - 13th Ave</t>
  </si>
  <si>
    <t>School Distict 44 (North Vancouver)</t>
  </si>
  <si>
    <t>Blundell Adult Learning Centre (BALC)</t>
  </si>
  <si>
    <t>508 Main Street</t>
  </si>
  <si>
    <t>(250) 334-5021</t>
  </si>
  <si>
    <t>Optional Fields</t>
  </si>
  <si>
    <t>Cantonese, French, Mandarin, Punjabi</t>
  </si>
  <si>
    <t>V8G 4X2</t>
  </si>
  <si>
    <t>Inter-Cultural Association Of Greater Victoria</t>
  </si>
  <si>
    <t>Valemount</t>
  </si>
  <si>
    <t>206 - 10090 152nd Street</t>
  </si>
  <si>
    <t>(604) 807-4184</t>
  </si>
  <si>
    <t>(250) 830-0171</t>
  </si>
  <si>
    <t>(604) 936-3900</t>
  </si>
  <si>
    <t>(604) 254-9626</t>
  </si>
  <si>
    <t>126 Hereford Ave</t>
  </si>
  <si>
    <t>Kelowna</t>
  </si>
  <si>
    <t>School Distict 45 (West Vancouver)</t>
  </si>
  <si>
    <t>V0G 1R1</t>
  </si>
  <si>
    <t>210-2580 Cedar Park Place</t>
  </si>
  <si>
    <t>V1J 1Y2</t>
  </si>
  <si>
    <t>V0A 1H0</t>
  </si>
  <si>
    <t>Salmon Arm Campus</t>
  </si>
  <si>
    <t>Campbell River</t>
  </si>
  <si>
    <t>Smithers</t>
  </si>
  <si>
    <t>www.nsms.ca</t>
  </si>
  <si>
    <t>Required Fields</t>
  </si>
  <si>
    <t>Duncan</t>
  </si>
  <si>
    <t>www.chimocrisis.com</t>
  </si>
  <si>
    <t>207 - 7355 Canada Way</t>
  </si>
  <si>
    <t>(250) 828-5000</t>
  </si>
  <si>
    <t>(604) 684-8825</t>
  </si>
  <si>
    <t>Gibsons</t>
  </si>
  <si>
    <t>(250) 334-3119</t>
  </si>
  <si>
    <t>8268 Granville Street</t>
  </si>
  <si>
    <t>www.missioncommunityservices.com</t>
  </si>
  <si>
    <t>Arabic, Cantonese, English, Dari, French, Korean, Kurdish, Lingala, Mandarin, Persian, Russian, Spanish, Somali, Swahili, Vietnamese and Ukrainian</t>
  </si>
  <si>
    <t>109 Victoria Street</t>
  </si>
  <si>
    <t>(250) 837-4235 Ext. 6505</t>
  </si>
  <si>
    <t>Lit-3; Level 4&amp;5, Pre-lit pilot</t>
  </si>
  <si>
    <t>PO Box 1294</t>
  </si>
  <si>
    <t>(604) 826-3634</t>
  </si>
  <si>
    <t>www.tru.ca</t>
  </si>
  <si>
    <t>(604) 430-1899</t>
  </si>
  <si>
    <t>www.sd42.ca/swis-settlement-workers-schools</t>
  </si>
  <si>
    <t>British Columbia Institute of Technology</t>
  </si>
  <si>
    <t>V2V 1J9</t>
  </si>
  <si>
    <t>(604) 324-6212</t>
  </si>
  <si>
    <t>469 Anderson Dr</t>
  </si>
  <si>
    <t>380 Montgomery Street</t>
  </si>
  <si>
    <t>www.issbc.org/skillsconnect/</t>
  </si>
  <si>
    <t>1155 East Broadway</t>
  </si>
  <si>
    <t>Northern Lights College</t>
  </si>
  <si>
    <t>(604) 587-6631</t>
  </si>
  <si>
    <t>208 First Ave East</t>
  </si>
  <si>
    <t>(250) 632-7393</t>
  </si>
  <si>
    <t>(604) 436-2332</t>
  </si>
  <si>
    <t>V7C 1H8</t>
  </si>
  <si>
    <t>City</t>
  </si>
  <si>
    <t xml:space="preserve">31150 Blueridge Drive </t>
  </si>
  <si>
    <t>Lit-5; Workplace</t>
  </si>
  <si>
    <t>255 Lawrence Ave</t>
  </si>
  <si>
    <t>Valemount Learning Society</t>
  </si>
  <si>
    <t>V9A 3S5</t>
  </si>
  <si>
    <t>28 West Pender</t>
  </si>
  <si>
    <t>School Distict 93 (Conseil Scolaire Francophone)</t>
  </si>
  <si>
    <t>www.sd23.bc.ca</t>
  </si>
  <si>
    <t>103-370 City Centre</t>
  </si>
  <si>
    <t>ESL</t>
  </si>
  <si>
    <t>(604) 792-4267</t>
  </si>
  <si>
    <t>V8B 0C3</t>
  </si>
  <si>
    <t>V5T 4V5</t>
  </si>
  <si>
    <t>5331 McConnell Ave</t>
  </si>
  <si>
    <t>www.sd43.bc.ca</t>
  </si>
  <si>
    <t>(604) 467-6055</t>
  </si>
  <si>
    <t>(250) 368-6360</t>
  </si>
  <si>
    <t xml:space="preserve">V3B 7X3 </t>
  </si>
  <si>
    <t>Quesnel</t>
  </si>
  <si>
    <t>720 3rd St</t>
  </si>
  <si>
    <t>5566 - 204th Street</t>
  </si>
  <si>
    <t>V0N 1V0</t>
  </si>
  <si>
    <t>School Distict 60 (Peace River North)</t>
  </si>
  <si>
    <t>V6Y 2S3</t>
  </si>
  <si>
    <t>ELSA - Assessment</t>
  </si>
  <si>
    <t>V9N 1H3</t>
  </si>
  <si>
    <t>Adult, Youth, Workplace</t>
  </si>
  <si>
    <t>204 - 3242 Westwood Street</t>
  </si>
  <si>
    <t>V0E 2S0</t>
  </si>
  <si>
    <t>Street Address</t>
  </si>
  <si>
    <t>V2P 4H6</t>
  </si>
  <si>
    <t>2425 Oxford St</t>
  </si>
  <si>
    <t>305 - 1985 West Broadway</t>
  </si>
  <si>
    <t>V5B 3A6</t>
  </si>
  <si>
    <t>V6Y 2T2</t>
  </si>
  <si>
    <t>V5C 6A7</t>
  </si>
  <si>
    <t>(250) 427-4468</t>
  </si>
  <si>
    <t>Korean, Spanish, Chinese, Punjabi, Vietnamese, Somali and English</t>
  </si>
  <si>
    <t>Cantonese, Mandarin, South Asian</t>
  </si>
  <si>
    <t>V2C 1Z4</t>
  </si>
  <si>
    <t>Skills Connect for Immigrants Program</t>
  </si>
  <si>
    <t>(604) 942-1777 ext 1552</t>
  </si>
  <si>
    <t>West Vancouver</t>
  </si>
  <si>
    <t>Settlement Orientation Services (SOS)</t>
  </si>
  <si>
    <t>Western ESL Services - Assesment Centre</t>
  </si>
  <si>
    <t>519 7th St</t>
  </si>
  <si>
    <t>www.selkirk.bc.ca</t>
  </si>
  <si>
    <t>Armstrong</t>
  </si>
  <si>
    <t>(604) 524-2100</t>
  </si>
  <si>
    <t>604-885-9310</t>
  </si>
  <si>
    <t>1090 West 70th Avenue</t>
  </si>
  <si>
    <t>Prince Rupert</t>
  </si>
  <si>
    <t>Little Mountain Neighbourhood House</t>
  </si>
  <si>
    <t>V8B 0B1</t>
  </si>
  <si>
    <t>2420 Montrose Ave</t>
  </si>
  <si>
    <t>(604) 323-0901</t>
  </si>
  <si>
    <t>(604) 987-8138</t>
  </si>
  <si>
    <t>www.abbotsfordcommunityservices.com</t>
  </si>
  <si>
    <t>c/o University of the Fraser Valley</t>
  </si>
  <si>
    <t>www.nsnh.bc.ca</t>
  </si>
  <si>
    <t>(250) 753-3245</t>
  </si>
  <si>
    <t>103 - 555 Fourth St</t>
  </si>
  <si>
    <t>V5R 3W4</t>
  </si>
  <si>
    <t>V6G 2L8</t>
  </si>
  <si>
    <t>Workplace 4&amp;5</t>
  </si>
  <si>
    <t>www.sd45.bc.ca/news/swis-parent-program.html</t>
  </si>
  <si>
    <t>V9R 5S5</t>
  </si>
  <si>
    <t>Field Name</t>
  </si>
  <si>
    <t>Description</t>
  </si>
  <si>
    <t>WelcomeBC programs and services for newcomers, immigrants and refugees</t>
  </si>
  <si>
    <t>Sub-Stream</t>
  </si>
  <si>
    <t>Programs and services targeting specific clients and community organizations</t>
  </si>
  <si>
    <t xml:space="preserve">Description of services e.g. English language </t>
  </si>
  <si>
    <t xml:space="preserve">Name of the service provider or community organization </t>
  </si>
  <si>
    <t xml:space="preserve">Address for service provider </t>
  </si>
  <si>
    <t xml:space="preserve">Address for service provider  </t>
  </si>
  <si>
    <t>City and location of service provider</t>
  </si>
  <si>
    <t>British Columbia (BC) is the province where services are delivered.</t>
  </si>
  <si>
    <t>Postal code</t>
  </si>
  <si>
    <t>Postal code of service provider</t>
  </si>
  <si>
    <t xml:space="preserve">Main phone number for the service provider </t>
  </si>
  <si>
    <t>Website for the service provider</t>
  </si>
  <si>
    <t>Latitude coordinates of service provider office</t>
  </si>
  <si>
    <t>Longitude coordinates of service provider office</t>
  </si>
  <si>
    <t>Currently Offered (July 2009) (English Language Worksheet)</t>
  </si>
  <si>
    <t xml:space="preserve">Service or training program(s) currently delivered by service provider </t>
  </si>
  <si>
    <t>Currently Offered (July 2009) (Settlement Information Worksheet)</t>
  </si>
  <si>
    <t>Delivery language(s) of settlement information and support</t>
  </si>
  <si>
    <t>Settlement Map - Field Name/Descriptions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</si>
</sst>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5"/>
      <name val="Arial"/>
      <family val="2"/>
    </font>
    <font>
      <i/>
      <sz val="10"/>
      <color indexed="1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1"/>
      <name val="Arial"/>
      <family val="2"/>
    </font>
    <font>
      <i/>
      <sz val="10"/>
      <color indexed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1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4" fillId="34" borderId="0" xfId="0" applyNumberFormat="1" applyFont="1" applyFill="1" applyAlignment="1">
      <alignment vertical="center"/>
    </xf>
    <xf numFmtId="0" fontId="5" fillId="34" borderId="0" xfId="0" applyNumberFormat="1" applyFont="1" applyFill="1" applyAlignment="1">
      <alignment vertical="center"/>
    </xf>
    <xf numFmtId="0" fontId="5" fillId="34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vertical="center"/>
    </xf>
    <xf numFmtId="0" fontId="3" fillId="35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/>
    </xf>
    <xf numFmtId="0" fontId="5" fillId="35" borderId="0" xfId="0" applyNumberFormat="1" applyFont="1" applyFill="1" applyAlignment="1">
      <alignment vertical="center"/>
    </xf>
    <xf numFmtId="0" fontId="7" fillId="35" borderId="0" xfId="0" applyNumberFormat="1" applyFont="1" applyFill="1" applyAlignment="1">
      <alignment vertical="center"/>
    </xf>
    <xf numFmtId="0" fontId="4" fillId="36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vertical="center" wrapText="1"/>
    </xf>
    <xf numFmtId="0" fontId="4" fillId="37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vertical="center"/>
    </xf>
    <xf numFmtId="0" fontId="5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6D4CB"/>
      <rgbColor rgb="00777671"/>
      <rgbColor rgb="00FF9900"/>
      <rgbColor rgb="00EEECE1"/>
      <rgbColor rgb="00B3B1A9"/>
      <rgbColor rgb="003C3B38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57421875" style="0" customWidth="1"/>
    <col min="2" max="2" width="9.140625" style="0" customWidth="1"/>
    <col min="3" max="3" width="4.00390625" style="0" customWidth="1"/>
    <col min="4" max="5" width="30.7109375" style="0" customWidth="1"/>
    <col min="6" max="6" width="35.7109375" style="0" customWidth="1"/>
    <col min="7" max="16" width="9.140625" style="0" customWidth="1"/>
    <col min="17" max="18" width="15.7109375" style="0" customWidth="1"/>
  </cols>
  <sheetData>
    <row r="1" ht="76.5">
      <c r="A1" s="1" t="s">
        <v>648</v>
      </c>
    </row>
    <row r="2" spans="17:18" ht="12.75">
      <c r="Q2" s="2" t="s">
        <v>314</v>
      </c>
      <c r="R2" s="3"/>
    </row>
    <row r="3" spans="1:18" ht="12.75">
      <c r="A3" s="4" t="s">
        <v>898</v>
      </c>
      <c r="B3" s="4" t="s">
        <v>208</v>
      </c>
      <c r="D3" s="4" t="s">
        <v>509</v>
      </c>
      <c r="E3" s="4" t="s">
        <v>823</v>
      </c>
      <c r="F3" s="4" t="s">
        <v>727</v>
      </c>
      <c r="G3" s="5"/>
      <c r="H3" s="5"/>
      <c r="I3" s="5"/>
      <c r="J3" s="5"/>
      <c r="K3" s="5"/>
      <c r="L3" s="5"/>
      <c r="M3" s="5"/>
      <c r="N3" s="5"/>
      <c r="O3" s="5"/>
      <c r="P3" s="5"/>
      <c r="Q3" s="3" t="s">
        <v>194</v>
      </c>
      <c r="R3" s="3" t="s">
        <v>760</v>
      </c>
    </row>
    <row r="4" spans="1:18" ht="12.75">
      <c r="A4" s="6" t="s">
        <v>512</v>
      </c>
      <c r="B4" s="7" t="s">
        <v>32</v>
      </c>
      <c r="D4" s="8" t="s">
        <v>790</v>
      </c>
      <c r="E4" s="9" t="s">
        <v>790</v>
      </c>
      <c r="F4" s="7" t="s">
        <v>196</v>
      </c>
      <c r="G4" s="9"/>
      <c r="H4" s="9"/>
      <c r="I4" s="9"/>
      <c r="J4" s="9"/>
      <c r="K4" s="9"/>
      <c r="L4" s="9"/>
      <c r="M4" s="9"/>
      <c r="N4" s="9"/>
      <c r="O4" s="9"/>
      <c r="P4" s="9"/>
      <c r="Q4" s="10">
        <v>0.2</v>
      </c>
      <c r="R4" s="10">
        <v>-0.2</v>
      </c>
    </row>
    <row r="5" spans="1:18" ht="12.75">
      <c r="A5" s="6" t="s">
        <v>960</v>
      </c>
      <c r="B5" s="7" t="s">
        <v>46</v>
      </c>
      <c r="D5" s="11" t="s">
        <v>863</v>
      </c>
      <c r="E5" s="9" t="s">
        <v>318</v>
      </c>
      <c r="F5" s="7" t="s">
        <v>515</v>
      </c>
      <c r="G5" s="9"/>
      <c r="H5" s="9"/>
      <c r="I5" s="9"/>
      <c r="J5" s="9"/>
      <c r="K5" s="9"/>
      <c r="L5" s="9"/>
      <c r="M5" s="9"/>
      <c r="N5" s="9"/>
      <c r="O5" s="9"/>
      <c r="P5" s="9"/>
      <c r="Q5" s="10">
        <v>0.6</v>
      </c>
      <c r="R5" s="10">
        <v>0.2</v>
      </c>
    </row>
    <row r="6" spans="1:18" ht="12.75">
      <c r="A6" s="6" t="s">
        <v>930</v>
      </c>
      <c r="B6" s="7" t="s">
        <v>47</v>
      </c>
      <c r="D6" s="11" t="s">
        <v>54</v>
      </c>
      <c r="E6" s="9" t="s">
        <v>54</v>
      </c>
      <c r="F6" s="7" t="s">
        <v>325</v>
      </c>
      <c r="G6" s="9"/>
      <c r="H6" s="9"/>
      <c r="I6" s="9"/>
      <c r="J6" s="9"/>
      <c r="K6" s="9"/>
      <c r="L6" s="9"/>
      <c r="M6" s="9"/>
      <c r="N6" s="9"/>
      <c r="O6" s="9"/>
      <c r="P6" s="9"/>
      <c r="Q6" s="10">
        <v>0.2</v>
      </c>
      <c r="R6" s="10">
        <v>0.2</v>
      </c>
    </row>
    <row r="7" spans="1:18" ht="12.75">
      <c r="A7" s="6" t="s">
        <v>124</v>
      </c>
      <c r="B7" s="7" t="s">
        <v>39</v>
      </c>
      <c r="D7" s="8" t="s">
        <v>603</v>
      </c>
      <c r="E7" s="9" t="s">
        <v>841</v>
      </c>
      <c r="F7" s="7" t="s">
        <v>111</v>
      </c>
      <c r="G7" s="9"/>
      <c r="H7" s="9"/>
      <c r="I7" s="9"/>
      <c r="J7" s="9"/>
      <c r="K7" s="9"/>
      <c r="L7" s="9"/>
      <c r="M7" s="9"/>
      <c r="N7" s="9"/>
      <c r="O7" s="9"/>
      <c r="P7" s="9"/>
      <c r="Q7" s="10">
        <v>0.6</v>
      </c>
      <c r="R7" s="10">
        <v>-0.2</v>
      </c>
    </row>
    <row r="8" spans="1:18" ht="12.75">
      <c r="A8" s="6" t="s">
        <v>268</v>
      </c>
      <c r="B8" s="7" t="s">
        <v>40</v>
      </c>
      <c r="D8" s="8"/>
      <c r="E8" s="9"/>
      <c r="F8" s="7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10"/>
    </row>
    <row r="9" spans="1:18" ht="12.75">
      <c r="A9" s="6" t="s">
        <v>362</v>
      </c>
      <c r="B9" s="7" t="s">
        <v>61</v>
      </c>
      <c r="D9" s="11"/>
      <c r="E9" s="9"/>
      <c r="F9" s="7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ht="12.75">
      <c r="A10" s="6" t="s">
        <v>560</v>
      </c>
      <c r="B10" s="7" t="s">
        <v>57</v>
      </c>
      <c r="D10" s="11"/>
      <c r="E10" s="9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</row>
    <row r="11" spans="4:18" ht="12.75">
      <c r="D11" s="8"/>
      <c r="E11" s="9"/>
      <c r="F11" s="7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</row>
    <row r="12" spans="1:18" ht="12.75">
      <c r="A12" s="4" t="s">
        <v>877</v>
      </c>
      <c r="B12" s="4" t="s">
        <v>208</v>
      </c>
      <c r="D12" s="8"/>
      <c r="E12" s="9"/>
      <c r="F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</row>
    <row r="13" spans="1:18" ht="12.75">
      <c r="A13" s="6" t="s">
        <v>690</v>
      </c>
      <c r="B13" s="7" t="s">
        <v>43</v>
      </c>
      <c r="D13" s="8"/>
      <c r="E13" s="8"/>
      <c r="F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</row>
    <row r="14" spans="1:18" ht="12.75">
      <c r="A14" s="6" t="s">
        <v>266</v>
      </c>
      <c r="B14" s="7"/>
      <c r="D14" s="8"/>
      <c r="E14" s="8"/>
      <c r="F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  <c r="R14" s="10"/>
    </row>
    <row r="15" spans="1:18" ht="12.75">
      <c r="A15" s="6" t="s">
        <v>635</v>
      </c>
      <c r="B15" s="7"/>
      <c r="D15" s="9"/>
      <c r="E15" s="9"/>
      <c r="F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10"/>
    </row>
    <row r="16" spans="1:18" ht="12.75">
      <c r="A16" s="6" t="s">
        <v>483</v>
      </c>
      <c r="B16" s="7" t="s">
        <v>51</v>
      </c>
      <c r="D16" s="9"/>
      <c r="E16" s="9"/>
      <c r="F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10"/>
    </row>
    <row r="17" spans="1:18" ht="12.75">
      <c r="A17" s="6" t="s">
        <v>781</v>
      </c>
      <c r="B17" s="7" t="s">
        <v>50</v>
      </c>
      <c r="D17" s="9"/>
      <c r="E17" s="9"/>
      <c r="F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0"/>
    </row>
    <row r="18" spans="1:18" ht="12.75">
      <c r="A18" s="6" t="s">
        <v>147</v>
      </c>
      <c r="B18" s="7" t="s">
        <v>44</v>
      </c>
      <c r="D18" s="8"/>
      <c r="E18" s="9"/>
      <c r="F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  <c r="R18" s="10"/>
    </row>
    <row r="19" spans="1:18" ht="12.75">
      <c r="A19" s="6" t="s">
        <v>716</v>
      </c>
      <c r="B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10"/>
    </row>
    <row r="20" spans="1:18" ht="12.75">
      <c r="A20" s="5"/>
      <c r="B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10"/>
    </row>
    <row r="21" spans="1:2" ht="12.75">
      <c r="A21" s="5"/>
      <c r="B21" s="9"/>
    </row>
    <row r="22" spans="1:4" ht="12.75">
      <c r="A22" s="4" t="s">
        <v>663</v>
      </c>
      <c r="B22" s="5"/>
      <c r="C22" s="9"/>
      <c r="D22" s="12" t="s">
        <v>735</v>
      </c>
    </row>
    <row r="23" spans="1:4" ht="12.75">
      <c r="A23" s="6" t="s">
        <v>151</v>
      </c>
      <c r="B23" s="9" t="s">
        <v>30</v>
      </c>
      <c r="C23" s="13"/>
      <c r="D23" s="14" t="s">
        <v>89</v>
      </c>
    </row>
    <row r="24" spans="1:4" ht="12.75">
      <c r="A24" s="6" t="s">
        <v>156</v>
      </c>
      <c r="B24" s="9" t="s">
        <v>35</v>
      </c>
      <c r="C24" s="13"/>
      <c r="D24" s="14" t="s">
        <v>641</v>
      </c>
    </row>
    <row r="25" spans="1:4" ht="12.75">
      <c r="A25" s="6" t="s">
        <v>157</v>
      </c>
      <c r="B25" s="9" t="s">
        <v>48</v>
      </c>
      <c r="C25" s="13"/>
      <c r="D25" s="14" t="s">
        <v>226</v>
      </c>
    </row>
    <row r="26" spans="1:4" ht="12.75">
      <c r="A26" s="6" t="s">
        <v>154</v>
      </c>
      <c r="B26" s="9" t="s">
        <v>45</v>
      </c>
      <c r="C26" s="13"/>
      <c r="D26" s="14" t="s">
        <v>646</v>
      </c>
    </row>
    <row r="27" spans="1:4" ht="12.75">
      <c r="A27" s="6" t="s">
        <v>155</v>
      </c>
      <c r="B27" s="9"/>
      <c r="C27" s="13"/>
      <c r="D27" s="14"/>
    </row>
    <row r="29" ht="12.75">
      <c r="A29" s="15" t="s">
        <v>77</v>
      </c>
    </row>
    <row r="30" ht="409.5">
      <c r="A30" s="16" t="s">
        <v>486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D1">
      <selection activeCell="H19" sqref="H19"/>
    </sheetView>
  </sheetViews>
  <sheetFormatPr defaultColWidth="9.140625" defaultRowHeight="12.75" customHeight="1"/>
  <cols>
    <col min="1" max="1" width="13.421875" style="0" customWidth="1"/>
    <col min="2" max="3" width="21.7109375" style="0" customWidth="1"/>
    <col min="4" max="4" width="56.421875" style="0" customWidth="1"/>
    <col min="5" max="5" width="9.7109375" style="0" customWidth="1"/>
    <col min="6" max="6" width="38.7109375" style="0" customWidth="1"/>
    <col min="7" max="7" width="15.8515625" style="0" bestFit="1" customWidth="1"/>
    <col min="8" max="8" width="5.140625" style="0" bestFit="1" customWidth="1"/>
    <col min="9" max="9" width="11.8515625" style="0" bestFit="1" customWidth="1"/>
    <col min="10" max="10" width="14.7109375" style="0" bestFit="1" customWidth="1"/>
    <col min="11" max="11" width="48.421875" style="0" bestFit="1" customWidth="1"/>
    <col min="12" max="12" width="11.00390625" style="23" bestFit="1" customWidth="1"/>
    <col min="13" max="13" width="12.57421875" style="23" bestFit="1" customWidth="1"/>
  </cols>
  <sheetData>
    <row r="1" spans="1:13" ht="12.75">
      <c r="A1" s="17" t="s">
        <v>216</v>
      </c>
      <c r="B1" s="17" t="s">
        <v>257</v>
      </c>
      <c r="C1" s="17" t="s">
        <v>89</v>
      </c>
      <c r="D1" s="17" t="s">
        <v>310</v>
      </c>
      <c r="E1" s="17" t="s">
        <v>413</v>
      </c>
      <c r="F1" s="17" t="s">
        <v>415</v>
      </c>
      <c r="G1" s="17" t="s">
        <v>930</v>
      </c>
      <c r="H1" s="17" t="s">
        <v>85</v>
      </c>
      <c r="I1" s="17" t="s">
        <v>268</v>
      </c>
      <c r="J1" s="17" t="s">
        <v>323</v>
      </c>
      <c r="K1" s="17" t="s">
        <v>507</v>
      </c>
      <c r="L1" s="22" t="s">
        <v>227</v>
      </c>
      <c r="M1" s="22" t="s">
        <v>414</v>
      </c>
    </row>
    <row r="2" spans="1:13" ht="12.75">
      <c r="A2" s="18" t="s">
        <v>446</v>
      </c>
      <c r="B2" s="18" t="s">
        <v>957</v>
      </c>
      <c r="C2" s="18" t="s">
        <v>790</v>
      </c>
      <c r="D2" s="18" t="s">
        <v>332</v>
      </c>
      <c r="F2" s="18" t="s">
        <v>985</v>
      </c>
      <c r="G2" s="18" t="s">
        <v>808</v>
      </c>
      <c r="H2" s="18" t="s">
        <v>110</v>
      </c>
      <c r="I2" s="18" t="s">
        <v>804</v>
      </c>
      <c r="J2" s="18" t="s">
        <v>454</v>
      </c>
      <c r="K2" s="26" t="s">
        <v>988</v>
      </c>
      <c r="L2" s="26">
        <v>49.0461308</v>
      </c>
      <c r="M2" s="18">
        <v>-122.2902427</v>
      </c>
    </row>
    <row r="3" spans="1:13" ht="12.75">
      <c r="A3" s="18" t="s">
        <v>446</v>
      </c>
      <c r="B3" s="18" t="s">
        <v>445</v>
      </c>
      <c r="C3" s="18" t="s">
        <v>790</v>
      </c>
      <c r="D3" s="18" t="s">
        <v>793</v>
      </c>
      <c r="F3" s="18" t="s">
        <v>891</v>
      </c>
      <c r="G3" s="18" t="s">
        <v>808</v>
      </c>
      <c r="H3" s="18" t="s">
        <v>110</v>
      </c>
      <c r="I3" s="18" t="s">
        <v>582</v>
      </c>
      <c r="J3" s="18" t="s">
        <v>549</v>
      </c>
      <c r="K3" s="26" t="s">
        <v>100</v>
      </c>
      <c r="L3" s="26">
        <v>49.0502725</v>
      </c>
      <c r="M3" s="18">
        <v>-122.3354622</v>
      </c>
    </row>
    <row r="4" spans="1:13" ht="12.75">
      <c r="A4" s="18" t="s">
        <v>446</v>
      </c>
      <c r="B4" s="18" t="s">
        <v>445</v>
      </c>
      <c r="C4" s="18" t="s">
        <v>790</v>
      </c>
      <c r="D4" s="18" t="s">
        <v>369</v>
      </c>
      <c r="F4" s="18" t="s">
        <v>633</v>
      </c>
      <c r="G4" s="18" t="s">
        <v>534</v>
      </c>
      <c r="H4" s="18" t="s">
        <v>110</v>
      </c>
      <c r="I4" s="18" t="s">
        <v>430</v>
      </c>
      <c r="J4" s="18" t="s">
        <v>621</v>
      </c>
      <c r="K4" s="26" t="s">
        <v>387</v>
      </c>
      <c r="L4" s="26">
        <v>49.2220416</v>
      </c>
      <c r="M4" s="18">
        <v>-122.9954444</v>
      </c>
    </row>
    <row r="5" spans="1:13" ht="12.75">
      <c r="A5" s="18" t="s">
        <v>446</v>
      </c>
      <c r="B5" s="18" t="s">
        <v>445</v>
      </c>
      <c r="C5" s="18" t="s">
        <v>790</v>
      </c>
      <c r="D5" s="18" t="s">
        <v>148</v>
      </c>
      <c r="F5" s="18" t="s">
        <v>491</v>
      </c>
      <c r="G5" s="18" t="s">
        <v>534</v>
      </c>
      <c r="H5" s="18" t="s">
        <v>110</v>
      </c>
      <c r="I5" s="18" t="s">
        <v>451</v>
      </c>
      <c r="J5" s="18" t="s">
        <v>915</v>
      </c>
      <c r="K5" s="26" t="s">
        <v>675</v>
      </c>
      <c r="L5" s="26">
        <v>49.2259729</v>
      </c>
      <c r="M5" s="18">
        <v>-122.9916688</v>
      </c>
    </row>
    <row r="6" spans="1:13" ht="12.75">
      <c r="A6" s="18" t="s">
        <v>446</v>
      </c>
      <c r="B6" s="18" t="s">
        <v>60</v>
      </c>
      <c r="C6" s="18" t="s">
        <v>790</v>
      </c>
      <c r="D6" s="18" t="s">
        <v>416</v>
      </c>
      <c r="F6" s="18" t="s">
        <v>815</v>
      </c>
      <c r="G6" s="18" t="s">
        <v>825</v>
      </c>
      <c r="H6" s="18" t="s">
        <v>110</v>
      </c>
      <c r="I6" s="18" t="s">
        <v>570</v>
      </c>
      <c r="J6" s="18" t="s">
        <v>941</v>
      </c>
      <c r="K6" s="26" t="s">
        <v>809</v>
      </c>
      <c r="L6" s="26">
        <v>49.1712771</v>
      </c>
      <c r="M6" s="18">
        <v>-121.953385</v>
      </c>
    </row>
    <row r="7" spans="1:13" ht="12.75">
      <c r="A7" s="18" t="s">
        <v>446</v>
      </c>
      <c r="B7" s="18" t="s">
        <v>445</v>
      </c>
      <c r="C7" s="18" t="s">
        <v>790</v>
      </c>
      <c r="D7" s="18" t="s">
        <v>148</v>
      </c>
      <c r="F7" s="18" t="s">
        <v>581</v>
      </c>
      <c r="G7" s="18" t="s">
        <v>409</v>
      </c>
      <c r="H7" s="18" t="s">
        <v>110</v>
      </c>
      <c r="I7" s="18" t="s">
        <v>338</v>
      </c>
      <c r="J7" s="18" t="s">
        <v>627</v>
      </c>
      <c r="K7" s="26" t="s">
        <v>675</v>
      </c>
      <c r="L7" s="26">
        <v>49.280102</v>
      </c>
      <c r="M7" s="18">
        <v>-122.792706</v>
      </c>
    </row>
    <row r="8" spans="1:13" ht="12.75">
      <c r="A8" s="18" t="s">
        <v>446</v>
      </c>
      <c r="B8" s="18" t="s">
        <v>445</v>
      </c>
      <c r="C8" s="18" t="s">
        <v>790</v>
      </c>
      <c r="D8" s="18" t="s">
        <v>148</v>
      </c>
      <c r="F8" s="18" t="s">
        <v>447</v>
      </c>
      <c r="G8" s="18" t="s">
        <v>409</v>
      </c>
      <c r="H8" s="18" t="s">
        <v>110</v>
      </c>
      <c r="I8" s="18" t="s">
        <v>529</v>
      </c>
      <c r="J8" s="18" t="s">
        <v>152</v>
      </c>
      <c r="K8" s="26" t="s">
        <v>675</v>
      </c>
      <c r="L8" s="26">
        <v>49.2478119</v>
      </c>
      <c r="M8" s="18">
        <v>-122.8926743</v>
      </c>
    </row>
    <row r="9" spans="1:13" ht="12.75">
      <c r="A9" s="18" t="s">
        <v>446</v>
      </c>
      <c r="B9" s="18" t="s">
        <v>445</v>
      </c>
      <c r="C9" s="18" t="s">
        <v>790</v>
      </c>
      <c r="D9" s="18" t="s">
        <v>303</v>
      </c>
      <c r="F9" s="18" t="s">
        <v>558</v>
      </c>
      <c r="G9" s="18" t="s">
        <v>899</v>
      </c>
      <c r="H9" s="18" t="s">
        <v>110</v>
      </c>
      <c r="I9" s="18" t="s">
        <v>121</v>
      </c>
      <c r="J9" s="18" t="s">
        <v>817</v>
      </c>
      <c r="K9" s="26" t="s">
        <v>355</v>
      </c>
      <c r="L9" s="26">
        <v>48.7794893</v>
      </c>
      <c r="M9" s="18">
        <v>-123.7116194</v>
      </c>
    </row>
    <row r="10" spans="1:13" ht="12.75">
      <c r="A10" s="18" t="s">
        <v>446</v>
      </c>
      <c r="B10" s="18" t="s">
        <v>36</v>
      </c>
      <c r="C10" s="18" t="s">
        <v>790</v>
      </c>
      <c r="D10" s="18" t="s">
        <v>214</v>
      </c>
      <c r="F10" s="18" t="s">
        <v>789</v>
      </c>
      <c r="G10" s="18" t="s">
        <v>298</v>
      </c>
      <c r="H10" s="18" t="s">
        <v>110</v>
      </c>
      <c r="I10" s="18" t="s">
        <v>970</v>
      </c>
      <c r="J10" s="18" t="s">
        <v>820</v>
      </c>
      <c r="K10" s="26" t="s">
        <v>638</v>
      </c>
      <c r="L10" s="26">
        <v>50.6763301</v>
      </c>
      <c r="M10" s="18">
        <v>-120.3389042</v>
      </c>
    </row>
    <row r="11" spans="1:13" ht="12.75">
      <c r="A11" s="19" t="s">
        <v>446</v>
      </c>
      <c r="B11" s="19" t="s">
        <v>36</v>
      </c>
      <c r="C11" s="19" t="s">
        <v>790</v>
      </c>
      <c r="D11" s="26" t="s">
        <v>818</v>
      </c>
      <c r="E11" s="27"/>
      <c r="F11" s="26" t="s">
        <v>933</v>
      </c>
      <c r="G11" s="26" t="s">
        <v>888</v>
      </c>
      <c r="H11" s="26" t="s">
        <v>110</v>
      </c>
      <c r="I11" s="26" t="s">
        <v>53</v>
      </c>
      <c r="J11" s="26" t="s">
        <v>733</v>
      </c>
      <c r="K11" s="26" t="s">
        <v>538</v>
      </c>
      <c r="L11" s="26">
        <v>49.8853794</v>
      </c>
      <c r="M11" s="18">
        <v>-119.4978143</v>
      </c>
    </row>
    <row r="12" spans="1:13" ht="12.75">
      <c r="A12" s="20" t="s">
        <v>446</v>
      </c>
      <c r="B12" s="20" t="s">
        <v>36</v>
      </c>
      <c r="C12" s="20" t="s">
        <v>790</v>
      </c>
      <c r="D12" s="26" t="s">
        <v>235</v>
      </c>
      <c r="E12" s="27"/>
      <c r="F12" s="26" t="s">
        <v>171</v>
      </c>
      <c r="G12" s="26" t="s">
        <v>104</v>
      </c>
      <c r="H12" s="26" t="s">
        <v>110</v>
      </c>
      <c r="I12" s="26" t="s">
        <v>38</v>
      </c>
      <c r="J12" s="26" t="s">
        <v>18</v>
      </c>
      <c r="K12" s="26" t="s">
        <v>26</v>
      </c>
      <c r="L12" s="18">
        <v>49.16482</v>
      </c>
      <c r="M12" s="18">
        <v>-123.94258</v>
      </c>
    </row>
    <row r="13" spans="1:13" ht="12.75">
      <c r="A13" s="18" t="s">
        <v>446</v>
      </c>
      <c r="B13" s="18" t="s">
        <v>445</v>
      </c>
      <c r="C13" s="18" t="s">
        <v>790</v>
      </c>
      <c r="D13" s="18" t="s">
        <v>148</v>
      </c>
      <c r="F13" s="18" t="s">
        <v>717</v>
      </c>
      <c r="G13" s="18" t="s">
        <v>163</v>
      </c>
      <c r="H13" s="18" t="s">
        <v>110</v>
      </c>
      <c r="I13" s="18" t="s">
        <v>708</v>
      </c>
      <c r="J13" s="18" t="s">
        <v>979</v>
      </c>
      <c r="K13" s="18" t="s">
        <v>675</v>
      </c>
      <c r="L13" s="18">
        <v>49.2137872</v>
      </c>
      <c r="M13" s="18">
        <v>-122.9211732</v>
      </c>
    </row>
    <row r="14" spans="1:13" ht="12.75">
      <c r="A14" s="18" t="s">
        <v>446</v>
      </c>
      <c r="B14" s="18" t="s">
        <v>136</v>
      </c>
      <c r="C14" s="18" t="s">
        <v>790</v>
      </c>
      <c r="D14" s="18" t="s">
        <v>559</v>
      </c>
      <c r="F14" s="18" t="s">
        <v>106</v>
      </c>
      <c r="G14" s="18" t="s">
        <v>526</v>
      </c>
      <c r="H14" s="18" t="s">
        <v>110</v>
      </c>
      <c r="I14" s="18" t="s">
        <v>223</v>
      </c>
      <c r="J14" s="18" t="s">
        <v>569</v>
      </c>
      <c r="K14" s="18" t="s">
        <v>897</v>
      </c>
      <c r="L14" s="18">
        <v>49.322004</v>
      </c>
      <c r="M14" s="18">
        <v>-123.0675532</v>
      </c>
    </row>
    <row r="15" spans="1:13" ht="12.75">
      <c r="A15" s="18" t="s">
        <v>446</v>
      </c>
      <c r="B15" s="18" t="s">
        <v>60</v>
      </c>
      <c r="C15" s="18" t="s">
        <v>790</v>
      </c>
      <c r="D15" s="18" t="s">
        <v>359</v>
      </c>
      <c r="F15" s="18" t="s">
        <v>580</v>
      </c>
      <c r="G15" s="18" t="s">
        <v>526</v>
      </c>
      <c r="H15" s="18" t="s">
        <v>110</v>
      </c>
      <c r="I15" s="18" t="s">
        <v>562</v>
      </c>
      <c r="J15" s="18" t="s">
        <v>987</v>
      </c>
      <c r="K15" s="18" t="s">
        <v>990</v>
      </c>
      <c r="L15" s="18">
        <v>49.3107941</v>
      </c>
      <c r="M15" s="18">
        <v>-123.073816</v>
      </c>
    </row>
    <row r="16" spans="1:13" ht="12.75">
      <c r="A16" s="18" t="s">
        <v>446</v>
      </c>
      <c r="B16" s="18" t="s">
        <v>957</v>
      </c>
      <c r="C16" s="18" t="s">
        <v>790</v>
      </c>
      <c r="D16" s="18" t="s">
        <v>541</v>
      </c>
      <c r="F16" s="18" t="s">
        <v>186</v>
      </c>
      <c r="G16" s="18" t="s">
        <v>867</v>
      </c>
      <c r="H16" s="18" t="s">
        <v>110</v>
      </c>
      <c r="I16" s="18" t="s">
        <v>383</v>
      </c>
      <c r="J16" s="18" t="s">
        <v>792</v>
      </c>
      <c r="K16" s="18" t="s">
        <v>178</v>
      </c>
      <c r="L16" s="18">
        <v>49.4955209</v>
      </c>
      <c r="M16" s="18">
        <v>-119.5906555</v>
      </c>
    </row>
    <row r="17" spans="1:13" ht="12.75">
      <c r="A17" s="18" t="s">
        <v>446</v>
      </c>
      <c r="B17" s="18" t="s">
        <v>36</v>
      </c>
      <c r="C17" s="18" t="s">
        <v>790</v>
      </c>
      <c r="D17" s="18" t="s">
        <v>356</v>
      </c>
      <c r="F17" s="18" t="s">
        <v>42</v>
      </c>
      <c r="G17" s="18" t="s">
        <v>602</v>
      </c>
      <c r="H17" s="18" t="s">
        <v>110</v>
      </c>
      <c r="I17" s="18" t="s">
        <v>165</v>
      </c>
      <c r="J17" s="18" t="s">
        <v>703</v>
      </c>
      <c r="K17" s="18" t="s">
        <v>468</v>
      </c>
      <c r="L17" s="18">
        <v>53.9091704</v>
      </c>
      <c r="M17" s="18">
        <v>-122.7551091</v>
      </c>
    </row>
    <row r="18" spans="1:13" ht="12.75">
      <c r="A18" s="18" t="s">
        <v>446</v>
      </c>
      <c r="B18" s="18" t="s">
        <v>36</v>
      </c>
      <c r="C18" s="18" t="s">
        <v>790</v>
      </c>
      <c r="D18" s="18" t="s">
        <v>502</v>
      </c>
      <c r="F18" s="18" t="s">
        <v>463</v>
      </c>
      <c r="G18" s="18" t="s">
        <v>854</v>
      </c>
      <c r="H18" s="18" t="s">
        <v>110</v>
      </c>
      <c r="I18" s="18" t="s">
        <v>222</v>
      </c>
      <c r="J18" s="18" t="s">
        <v>8</v>
      </c>
      <c r="K18" s="18" t="s">
        <v>783</v>
      </c>
      <c r="L18" s="18">
        <v>49.1358927</v>
      </c>
      <c r="M18" s="18">
        <v>-122.842589</v>
      </c>
    </row>
    <row r="19" spans="1:13" ht="12.75">
      <c r="A19" s="18" t="s">
        <v>446</v>
      </c>
      <c r="B19" s="18" t="s">
        <v>445</v>
      </c>
      <c r="C19" s="18" t="s">
        <v>790</v>
      </c>
      <c r="D19" s="18" t="s">
        <v>369</v>
      </c>
      <c r="F19" s="18" t="s">
        <v>651</v>
      </c>
      <c r="G19" s="18" t="s">
        <v>854</v>
      </c>
      <c r="H19" s="18" t="s">
        <v>110</v>
      </c>
      <c r="I19" s="18" t="s">
        <v>220</v>
      </c>
      <c r="J19" s="18" t="s">
        <v>662</v>
      </c>
      <c r="K19" s="18" t="s">
        <v>387</v>
      </c>
      <c r="L19" s="18">
        <v>49.1370965</v>
      </c>
      <c r="M19" s="18">
        <v>-122.8428502</v>
      </c>
    </row>
    <row r="20" spans="1:13" ht="12.75">
      <c r="A20" s="18" t="s">
        <v>446</v>
      </c>
      <c r="B20" s="18" t="s">
        <v>60</v>
      </c>
      <c r="C20" s="18" t="s">
        <v>790</v>
      </c>
      <c r="D20" s="18" t="s">
        <v>794</v>
      </c>
      <c r="F20" s="18" t="s">
        <v>22</v>
      </c>
      <c r="G20" s="18" t="s">
        <v>330</v>
      </c>
      <c r="H20" s="18" t="s">
        <v>110</v>
      </c>
      <c r="I20" s="18" t="s">
        <v>623</v>
      </c>
      <c r="J20" s="18" t="s">
        <v>743</v>
      </c>
      <c r="K20" s="18" t="s">
        <v>349</v>
      </c>
      <c r="L20" s="18">
        <v>49.2368254</v>
      </c>
      <c r="M20" s="18">
        <v>-123.0332072</v>
      </c>
    </row>
    <row r="21" spans="1:13" ht="12.75">
      <c r="A21" s="18" t="s">
        <v>446</v>
      </c>
      <c r="B21" s="18" t="s">
        <v>60</v>
      </c>
      <c r="C21" s="18" t="s">
        <v>790</v>
      </c>
      <c r="D21" s="18" t="s">
        <v>234</v>
      </c>
      <c r="F21" s="18" t="s">
        <v>391</v>
      </c>
      <c r="G21" s="18" t="s">
        <v>330</v>
      </c>
      <c r="H21" s="18" t="s">
        <v>110</v>
      </c>
      <c r="I21" s="18" t="s">
        <v>65</v>
      </c>
      <c r="J21" s="18" t="s">
        <v>343</v>
      </c>
      <c r="K21" s="18" t="s">
        <v>556</v>
      </c>
      <c r="L21" s="18">
        <v>49.2656601</v>
      </c>
      <c r="M21" s="18">
        <v>-123.0442863</v>
      </c>
    </row>
    <row r="22" spans="1:13" ht="12.75">
      <c r="A22" s="18" t="s">
        <v>446</v>
      </c>
      <c r="B22" s="18" t="s">
        <v>445</v>
      </c>
      <c r="C22" s="18" t="s">
        <v>790</v>
      </c>
      <c r="D22" s="18" t="s">
        <v>369</v>
      </c>
      <c r="F22" s="18" t="s">
        <v>101</v>
      </c>
      <c r="G22" s="18" t="s">
        <v>330</v>
      </c>
      <c r="H22" s="18" t="s">
        <v>110</v>
      </c>
      <c r="I22" s="18" t="s">
        <v>523</v>
      </c>
      <c r="J22" s="18" t="s">
        <v>532</v>
      </c>
      <c r="K22" s="18" t="s">
        <v>387</v>
      </c>
      <c r="L22" s="18">
        <v>49.272344</v>
      </c>
      <c r="M22" s="18">
        <v>-123.096815</v>
      </c>
    </row>
    <row r="23" spans="1:13" ht="12.75">
      <c r="A23" s="18" t="s">
        <v>446</v>
      </c>
      <c r="B23" s="18" t="s">
        <v>136</v>
      </c>
      <c r="C23" s="18" t="s">
        <v>790</v>
      </c>
      <c r="D23" s="18" t="s">
        <v>369</v>
      </c>
      <c r="F23" s="18" t="s">
        <v>457</v>
      </c>
      <c r="G23" s="18" t="s">
        <v>330</v>
      </c>
      <c r="H23" s="18" t="s">
        <v>110</v>
      </c>
      <c r="I23" s="18" t="s">
        <v>326</v>
      </c>
      <c r="J23" s="18" t="s">
        <v>594</v>
      </c>
      <c r="K23" s="18" t="s">
        <v>387</v>
      </c>
      <c r="L23" s="18">
        <v>49.2752269</v>
      </c>
      <c r="M23" s="18">
        <v>-123.1266719</v>
      </c>
    </row>
    <row r="24" spans="1:13" ht="12.75">
      <c r="A24" s="18" t="s">
        <v>446</v>
      </c>
      <c r="B24" s="18" t="s">
        <v>60</v>
      </c>
      <c r="C24" s="18" t="s">
        <v>790</v>
      </c>
      <c r="D24" s="18" t="s">
        <v>6</v>
      </c>
      <c r="F24" s="18" t="s">
        <v>962</v>
      </c>
      <c r="G24" s="18" t="s">
        <v>330</v>
      </c>
      <c r="H24" s="18" t="s">
        <v>110</v>
      </c>
      <c r="I24" s="18" t="s">
        <v>530</v>
      </c>
      <c r="J24" s="18" t="s">
        <v>129</v>
      </c>
      <c r="K24" s="18" t="s">
        <v>379</v>
      </c>
      <c r="L24" s="18">
        <v>49.285807</v>
      </c>
      <c r="M24" s="18">
        <v>-123.055694</v>
      </c>
    </row>
    <row r="25" spans="1:13" ht="12.75">
      <c r="A25" s="18" t="s">
        <v>446</v>
      </c>
      <c r="B25" s="18" t="s">
        <v>136</v>
      </c>
      <c r="C25" s="18" t="s">
        <v>790</v>
      </c>
      <c r="D25" s="18" t="s">
        <v>182</v>
      </c>
      <c r="F25" s="18" t="s">
        <v>674</v>
      </c>
      <c r="G25" s="18" t="s">
        <v>330</v>
      </c>
      <c r="H25" s="18" t="s">
        <v>110</v>
      </c>
      <c r="I25" s="18" t="s">
        <v>249</v>
      </c>
      <c r="J25" s="18" t="s">
        <v>886</v>
      </c>
      <c r="K25" s="18" t="s">
        <v>262</v>
      </c>
      <c r="L25" s="18">
        <v>49.2712733</v>
      </c>
      <c r="M25" s="18">
        <v>-123.0694718</v>
      </c>
    </row>
    <row r="26" spans="1:13" ht="12.75">
      <c r="A26" s="18" t="s">
        <v>446</v>
      </c>
      <c r="B26" s="18" t="s">
        <v>60</v>
      </c>
      <c r="C26" s="18" t="s">
        <v>790</v>
      </c>
      <c r="D26" s="18" t="s">
        <v>245</v>
      </c>
      <c r="F26" s="18" t="s">
        <v>224</v>
      </c>
      <c r="G26" s="18" t="s">
        <v>330</v>
      </c>
      <c r="H26" s="18" t="s">
        <v>110</v>
      </c>
      <c r="I26" s="18" t="s">
        <v>510</v>
      </c>
      <c r="J26" s="18" t="s">
        <v>366</v>
      </c>
      <c r="K26" s="18" t="s">
        <v>87</v>
      </c>
      <c r="L26" s="18">
        <v>49.2624661</v>
      </c>
      <c r="M26" s="18">
        <v>-123.087072</v>
      </c>
    </row>
    <row r="27" spans="1:13" ht="12.75">
      <c r="A27" s="18" t="s">
        <v>446</v>
      </c>
      <c r="B27" s="18" t="s">
        <v>136</v>
      </c>
      <c r="C27" s="18" t="s">
        <v>790</v>
      </c>
      <c r="D27" s="18" t="s">
        <v>162</v>
      </c>
      <c r="F27" s="18" t="s">
        <v>406</v>
      </c>
      <c r="G27" s="18" t="s">
        <v>330</v>
      </c>
      <c r="H27" s="18" t="s">
        <v>110</v>
      </c>
      <c r="I27" s="18" t="s">
        <v>702</v>
      </c>
      <c r="J27" s="18" t="s">
        <v>172</v>
      </c>
      <c r="K27" s="18" t="s">
        <v>572</v>
      </c>
      <c r="L27" s="18">
        <v>49.2416096</v>
      </c>
      <c r="M27" s="18">
        <v>-123.0901406</v>
      </c>
    </row>
    <row r="28" spans="1:13" ht="12.75">
      <c r="A28" s="18" t="s">
        <v>446</v>
      </c>
      <c r="B28" s="18" t="s">
        <v>60</v>
      </c>
      <c r="C28" s="18" t="s">
        <v>790</v>
      </c>
      <c r="D28" s="18" t="s">
        <v>341</v>
      </c>
      <c r="F28" s="18" t="s">
        <v>718</v>
      </c>
      <c r="G28" s="18" t="s">
        <v>330</v>
      </c>
      <c r="H28" s="18" t="s">
        <v>110</v>
      </c>
      <c r="I28" s="18" t="s">
        <v>418</v>
      </c>
      <c r="J28" s="18" t="s">
        <v>725</v>
      </c>
      <c r="K28" s="18" t="s">
        <v>365</v>
      </c>
      <c r="L28" s="18">
        <v>49.2433157</v>
      </c>
      <c r="M28" s="18">
        <v>-123.1039846</v>
      </c>
    </row>
    <row r="29" spans="1:13" ht="12.75">
      <c r="A29" s="18" t="s">
        <v>446</v>
      </c>
      <c r="B29" s="18" t="s">
        <v>60</v>
      </c>
      <c r="C29" s="18" t="s">
        <v>790</v>
      </c>
      <c r="D29" s="18" t="s">
        <v>458</v>
      </c>
      <c r="F29" s="18" t="s">
        <v>219</v>
      </c>
      <c r="G29" s="18" t="s">
        <v>330</v>
      </c>
      <c r="H29" s="18" t="s">
        <v>110</v>
      </c>
      <c r="I29" s="18" t="s">
        <v>802</v>
      </c>
      <c r="J29" s="18" t="s">
        <v>919</v>
      </c>
      <c r="K29" s="18" t="s">
        <v>87</v>
      </c>
      <c r="L29" s="18">
        <v>49.2255303</v>
      </c>
      <c r="M29" s="18">
        <v>-123.0655649</v>
      </c>
    </row>
    <row r="30" spans="1:13" ht="12.75">
      <c r="A30" s="18" t="s">
        <v>446</v>
      </c>
      <c r="B30" s="18" t="s">
        <v>136</v>
      </c>
      <c r="C30" s="18" t="s">
        <v>790</v>
      </c>
      <c r="D30" s="18" t="s">
        <v>148</v>
      </c>
      <c r="F30" s="18" t="s">
        <v>936</v>
      </c>
      <c r="G30" s="18" t="s">
        <v>330</v>
      </c>
      <c r="H30" s="18" t="s">
        <v>110</v>
      </c>
      <c r="I30" s="18" t="s">
        <v>650</v>
      </c>
      <c r="J30" s="18" t="s">
        <v>647</v>
      </c>
      <c r="K30" s="18" t="s">
        <v>675</v>
      </c>
      <c r="L30" s="18">
        <v>49.2805971</v>
      </c>
      <c r="M30" s="18">
        <v>-123.1049395</v>
      </c>
    </row>
    <row r="31" spans="1:13" ht="12.75">
      <c r="A31" s="18" t="s">
        <v>446</v>
      </c>
      <c r="B31" s="18" t="s">
        <v>60</v>
      </c>
      <c r="C31" s="18" t="s">
        <v>790</v>
      </c>
      <c r="D31" s="18" t="s">
        <v>830</v>
      </c>
      <c r="F31" s="18" t="s">
        <v>17</v>
      </c>
      <c r="G31" s="18" t="s">
        <v>330</v>
      </c>
      <c r="H31" s="18" t="s">
        <v>110</v>
      </c>
      <c r="I31" s="18" t="s">
        <v>994</v>
      </c>
      <c r="J31" s="18" t="s">
        <v>855</v>
      </c>
      <c r="K31" s="18" t="s">
        <v>535</v>
      </c>
      <c r="L31" s="18">
        <v>49.2900681</v>
      </c>
      <c r="M31" s="18">
        <v>-123.1375417</v>
      </c>
    </row>
    <row r="32" spans="1:13" ht="12.75">
      <c r="A32" s="18" t="s">
        <v>446</v>
      </c>
      <c r="B32" s="18" t="s">
        <v>36</v>
      </c>
      <c r="C32" s="18" t="s">
        <v>790</v>
      </c>
      <c r="D32" s="18" t="s">
        <v>23</v>
      </c>
      <c r="F32" s="18" t="s">
        <v>74</v>
      </c>
      <c r="G32" s="18" t="s">
        <v>330</v>
      </c>
      <c r="H32" s="18" t="s">
        <v>110</v>
      </c>
      <c r="I32" s="18" t="s">
        <v>695</v>
      </c>
      <c r="J32" s="18" t="s">
        <v>684</v>
      </c>
      <c r="K32" s="18" t="s">
        <v>813</v>
      </c>
      <c r="L32" s="18">
        <v>49.2866246</v>
      </c>
      <c r="M32" s="18">
        <v>-123.1258437</v>
      </c>
    </row>
    <row r="33" spans="1:13" ht="12.75">
      <c r="A33" s="18" t="s">
        <v>446</v>
      </c>
      <c r="B33" s="18" t="s">
        <v>957</v>
      </c>
      <c r="C33" s="18" t="s">
        <v>790</v>
      </c>
      <c r="D33" s="18" t="s">
        <v>880</v>
      </c>
      <c r="F33" s="18" t="s">
        <v>317</v>
      </c>
      <c r="G33" s="18" t="s">
        <v>533</v>
      </c>
      <c r="H33" s="18" t="s">
        <v>110</v>
      </c>
      <c r="I33" s="18" t="s">
        <v>517</v>
      </c>
      <c r="J33" s="18" t="s">
        <v>706</v>
      </c>
      <c r="K33" s="18" t="s">
        <v>701</v>
      </c>
      <c r="L33" s="18">
        <v>48.4290097</v>
      </c>
      <c r="M33" s="18">
        <v>-123.3586708</v>
      </c>
    </row>
    <row r="34" spans="1:13" ht="12.75">
      <c r="A34" s="18" t="s">
        <v>446</v>
      </c>
      <c r="B34" s="18" t="s">
        <v>445</v>
      </c>
      <c r="C34" s="18" t="s">
        <v>790</v>
      </c>
      <c r="D34" s="18" t="s">
        <v>113</v>
      </c>
      <c r="F34" s="18" t="s">
        <v>207</v>
      </c>
      <c r="G34" s="18" t="s">
        <v>533</v>
      </c>
      <c r="H34" s="18" t="s">
        <v>110</v>
      </c>
      <c r="I34" s="18" t="s">
        <v>421</v>
      </c>
      <c r="J34" s="18" t="s">
        <v>21</v>
      </c>
      <c r="K34" s="18" t="s">
        <v>575</v>
      </c>
      <c r="L34" s="18">
        <v>48.435779</v>
      </c>
      <c r="M34" s="18">
        <v>-123.3674079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0" sqref="A10"/>
    </sheetView>
  </sheetViews>
  <sheetFormatPr defaultColWidth="9.140625" defaultRowHeight="12.75" customHeight="1"/>
  <cols>
    <col min="1" max="1" width="13.140625" style="0" bestFit="1" customWidth="1"/>
    <col min="2" max="2" width="12.8515625" style="0" bestFit="1" customWidth="1"/>
    <col min="3" max="3" width="28.00390625" style="0" bestFit="1" customWidth="1"/>
    <col min="4" max="4" width="33.57421875" style="0" bestFit="1" customWidth="1"/>
    <col min="5" max="5" width="9.7109375" style="0" bestFit="1" customWidth="1"/>
    <col min="6" max="6" width="28.7109375" style="0" bestFit="1" customWidth="1"/>
    <col min="7" max="7" width="15.8515625" style="0" bestFit="1" customWidth="1"/>
    <col min="8" max="8" width="5.140625" style="0" bestFit="1" customWidth="1"/>
    <col min="9" max="9" width="11.8515625" style="0" bestFit="1" customWidth="1"/>
    <col min="10" max="10" width="51.8515625" style="0" bestFit="1" customWidth="1"/>
    <col min="11" max="11" width="32.421875" style="0" bestFit="1" customWidth="1"/>
    <col min="12" max="12" width="11.00390625" style="23" bestFit="1" customWidth="1"/>
    <col min="13" max="13" width="12.57421875" style="23" bestFit="1" customWidth="1"/>
  </cols>
  <sheetData>
    <row r="1" spans="1:13" ht="12.75">
      <c r="A1" s="17" t="s">
        <v>216</v>
      </c>
      <c r="B1" s="17" t="s">
        <v>257</v>
      </c>
      <c r="C1" s="17" t="s">
        <v>89</v>
      </c>
      <c r="D1" s="17" t="s">
        <v>310</v>
      </c>
      <c r="E1" s="17" t="s">
        <v>413</v>
      </c>
      <c r="F1" s="17" t="s">
        <v>415</v>
      </c>
      <c r="G1" s="17" t="s">
        <v>930</v>
      </c>
      <c r="H1" s="17" t="s">
        <v>85</v>
      </c>
      <c r="I1" s="17" t="s">
        <v>268</v>
      </c>
      <c r="J1" s="17" t="s">
        <v>323</v>
      </c>
      <c r="K1" s="17" t="s">
        <v>507</v>
      </c>
      <c r="L1" s="22" t="s">
        <v>227</v>
      </c>
      <c r="M1" s="22" t="s">
        <v>414</v>
      </c>
    </row>
    <row r="2" spans="1:13" ht="12.75">
      <c r="A2" s="18" t="s">
        <v>170</v>
      </c>
      <c r="C2" s="18" t="s">
        <v>318</v>
      </c>
      <c r="D2" s="18" t="s">
        <v>971</v>
      </c>
      <c r="F2" s="18" t="s">
        <v>837</v>
      </c>
      <c r="G2" s="18" t="s">
        <v>808</v>
      </c>
      <c r="H2" s="18" t="s">
        <v>110</v>
      </c>
      <c r="I2" s="18" t="s">
        <v>322</v>
      </c>
      <c r="J2" s="18" t="s">
        <v>665</v>
      </c>
      <c r="L2" s="18">
        <v>49.0551905</v>
      </c>
      <c r="M2" s="18">
        <v>-122.3179867</v>
      </c>
    </row>
    <row r="3" spans="1:13" ht="12.75">
      <c r="A3" s="18" t="s">
        <v>170</v>
      </c>
      <c r="C3" s="18" t="s">
        <v>318</v>
      </c>
      <c r="D3" s="18" t="s">
        <v>971</v>
      </c>
      <c r="F3" s="18" t="s">
        <v>836</v>
      </c>
      <c r="G3" s="18" t="s">
        <v>978</v>
      </c>
      <c r="H3" s="18" t="s">
        <v>110</v>
      </c>
      <c r="I3" s="18" t="s">
        <v>692</v>
      </c>
      <c r="J3" s="18" t="s">
        <v>358</v>
      </c>
      <c r="L3" s="18">
        <v>50.4478213</v>
      </c>
      <c r="M3" s="18">
        <v>-119.1938187</v>
      </c>
    </row>
    <row r="4" spans="1:13" ht="12.75">
      <c r="A4" s="18" t="s">
        <v>170</v>
      </c>
      <c r="C4" s="18" t="s">
        <v>318</v>
      </c>
      <c r="D4" s="18" t="s">
        <v>971</v>
      </c>
      <c r="F4" s="18" t="s">
        <v>487</v>
      </c>
      <c r="G4" s="18" t="s">
        <v>534</v>
      </c>
      <c r="H4" s="18" t="s">
        <v>110</v>
      </c>
      <c r="I4" s="18" t="s">
        <v>98</v>
      </c>
      <c r="J4" s="18" t="s">
        <v>539</v>
      </c>
      <c r="L4" s="18">
        <v>49.2513919</v>
      </c>
      <c r="M4" s="18">
        <v>-123.0013955</v>
      </c>
    </row>
    <row r="5" spans="1:13" ht="12.75">
      <c r="A5" s="18" t="s">
        <v>170</v>
      </c>
      <c r="C5" s="18" t="s">
        <v>318</v>
      </c>
      <c r="D5" s="18" t="s">
        <v>971</v>
      </c>
      <c r="F5" s="18" t="s">
        <v>135</v>
      </c>
      <c r="G5" s="18" t="s">
        <v>534</v>
      </c>
      <c r="H5" s="18" t="s">
        <v>110</v>
      </c>
      <c r="I5" s="18" t="s">
        <v>699</v>
      </c>
      <c r="J5" s="18" t="s">
        <v>787</v>
      </c>
      <c r="K5" s="18" t="s">
        <v>543</v>
      </c>
      <c r="L5" s="18">
        <v>49.2318168</v>
      </c>
      <c r="M5" s="18">
        <v>-123.0097057</v>
      </c>
    </row>
    <row r="6" spans="1:13" ht="12.75">
      <c r="A6" s="18" t="s">
        <v>170</v>
      </c>
      <c r="C6" s="18" t="s">
        <v>318</v>
      </c>
      <c r="D6" s="18" t="s">
        <v>971</v>
      </c>
      <c r="F6" s="18" t="s">
        <v>750</v>
      </c>
      <c r="G6" s="18" t="s">
        <v>534</v>
      </c>
      <c r="H6" s="18" t="s">
        <v>110</v>
      </c>
      <c r="I6" s="18" t="s">
        <v>964</v>
      </c>
      <c r="J6" s="18" t="s">
        <v>567</v>
      </c>
      <c r="L6" s="18">
        <v>49.229029</v>
      </c>
      <c r="M6" s="18">
        <v>-123.001491</v>
      </c>
    </row>
    <row r="7" spans="1:13" ht="12.75">
      <c r="A7" s="18" t="s">
        <v>170</v>
      </c>
      <c r="C7" s="18" t="s">
        <v>318</v>
      </c>
      <c r="D7" s="18" t="s">
        <v>971</v>
      </c>
      <c r="F7" s="18" t="s">
        <v>228</v>
      </c>
      <c r="G7" s="18" t="s">
        <v>534</v>
      </c>
      <c r="H7" s="18" t="s">
        <v>110</v>
      </c>
      <c r="I7" s="18" t="s">
        <v>966</v>
      </c>
      <c r="J7" s="18" t="s">
        <v>500</v>
      </c>
      <c r="K7" s="18" t="s">
        <v>258</v>
      </c>
      <c r="L7" s="18">
        <v>49.2661667</v>
      </c>
      <c r="M7" s="18">
        <v>-123.0120902</v>
      </c>
    </row>
    <row r="8" spans="1:13" ht="12.75">
      <c r="A8" s="18" t="s">
        <v>170</v>
      </c>
      <c r="C8" s="18" t="s">
        <v>318</v>
      </c>
      <c r="D8" s="18" t="s">
        <v>971</v>
      </c>
      <c r="F8" s="18" t="s">
        <v>872</v>
      </c>
      <c r="G8" s="18" t="s">
        <v>895</v>
      </c>
      <c r="H8" s="18" t="s">
        <v>110</v>
      </c>
      <c r="I8" s="18" t="s">
        <v>856</v>
      </c>
      <c r="J8" s="18" t="s">
        <v>521</v>
      </c>
      <c r="L8" s="18">
        <v>50.0281749</v>
      </c>
      <c r="M8" s="18">
        <v>-125.2534271</v>
      </c>
    </row>
    <row r="9" spans="1:13" ht="12.75">
      <c r="A9" s="18" t="s">
        <v>170</v>
      </c>
      <c r="C9" s="18" t="s">
        <v>318</v>
      </c>
      <c r="D9" s="18" t="s">
        <v>971</v>
      </c>
      <c r="F9" s="18" t="s">
        <v>685</v>
      </c>
      <c r="G9" s="18" t="s">
        <v>409</v>
      </c>
      <c r="H9" s="18" t="s">
        <v>110</v>
      </c>
      <c r="I9" s="18" t="s">
        <v>529</v>
      </c>
      <c r="J9" s="18" t="s">
        <v>634</v>
      </c>
      <c r="K9" s="18" t="s">
        <v>119</v>
      </c>
      <c r="L9" s="18">
        <v>49.2460822</v>
      </c>
      <c r="M9" s="18">
        <v>-122.8925746</v>
      </c>
    </row>
    <row r="10" spans="1:13" ht="12.75">
      <c r="A10" s="18" t="s">
        <v>170</v>
      </c>
      <c r="C10" s="18" t="s">
        <v>318</v>
      </c>
      <c r="D10" s="18" t="s">
        <v>971</v>
      </c>
      <c r="F10" s="18" t="s">
        <v>765</v>
      </c>
      <c r="G10" s="18" t="s">
        <v>409</v>
      </c>
      <c r="H10" s="18" t="s">
        <v>110</v>
      </c>
      <c r="I10" s="18" t="s">
        <v>764</v>
      </c>
      <c r="J10" s="18" t="s">
        <v>392</v>
      </c>
      <c r="K10" s="18" t="s">
        <v>543</v>
      </c>
      <c r="L10" s="18">
        <v>49.2868948</v>
      </c>
      <c r="M10" s="18">
        <v>-122.7914157</v>
      </c>
    </row>
    <row r="11" spans="1:13" ht="12.75">
      <c r="A11" s="18" t="s">
        <v>170</v>
      </c>
      <c r="C11" s="18" t="s">
        <v>318</v>
      </c>
      <c r="D11" s="18" t="s">
        <v>971</v>
      </c>
      <c r="F11" s="18" t="s">
        <v>453</v>
      </c>
      <c r="G11" s="18" t="s">
        <v>409</v>
      </c>
      <c r="H11" s="18" t="s">
        <v>110</v>
      </c>
      <c r="I11" s="18" t="s">
        <v>731</v>
      </c>
      <c r="J11" s="18" t="s">
        <v>849</v>
      </c>
      <c r="K11" s="18" t="s">
        <v>922</v>
      </c>
      <c r="L11" s="18">
        <v>49.279243</v>
      </c>
      <c r="M11" s="18">
        <v>-122.7929817</v>
      </c>
    </row>
    <row r="12" spans="1:13" ht="12.75">
      <c r="A12" s="18" t="s">
        <v>170</v>
      </c>
      <c r="C12" s="18" t="s">
        <v>318</v>
      </c>
      <c r="D12" s="18" t="s">
        <v>971</v>
      </c>
      <c r="F12" s="18" t="s">
        <v>992</v>
      </c>
      <c r="G12" s="18" t="s">
        <v>352</v>
      </c>
      <c r="H12" s="18" t="s">
        <v>110</v>
      </c>
      <c r="I12" s="18" t="s">
        <v>956</v>
      </c>
      <c r="J12" s="18" t="s">
        <v>905</v>
      </c>
      <c r="L12" s="18">
        <v>49.6902852</v>
      </c>
      <c r="M12" s="18">
        <v>-125.0036424</v>
      </c>
    </row>
    <row r="13" spans="1:13" ht="12.75">
      <c r="A13" s="18" t="s">
        <v>170</v>
      </c>
      <c r="C13" s="18" t="s">
        <v>318</v>
      </c>
      <c r="D13" s="18" t="s">
        <v>971</v>
      </c>
      <c r="F13" s="18" t="s">
        <v>544</v>
      </c>
      <c r="G13" s="18" t="s">
        <v>347</v>
      </c>
      <c r="H13" s="18" t="s">
        <v>110</v>
      </c>
      <c r="I13" s="18" t="s">
        <v>403</v>
      </c>
      <c r="J13" s="18" t="s">
        <v>393</v>
      </c>
      <c r="L13" s="18">
        <v>50.5505584</v>
      </c>
      <c r="M13" s="18">
        <v>-119.1376156</v>
      </c>
    </row>
    <row r="14" spans="1:13" ht="12.75">
      <c r="A14" s="18" t="s">
        <v>170</v>
      </c>
      <c r="C14" s="18" t="s">
        <v>318</v>
      </c>
      <c r="D14" s="18" t="s">
        <v>971</v>
      </c>
      <c r="F14" s="18" t="s">
        <v>70</v>
      </c>
      <c r="G14" s="18" t="s">
        <v>367</v>
      </c>
      <c r="H14" s="18" t="s">
        <v>110</v>
      </c>
      <c r="I14" s="18" t="s">
        <v>64</v>
      </c>
      <c r="J14" s="18" t="s">
        <v>609</v>
      </c>
      <c r="L14" s="18">
        <v>56.2453896</v>
      </c>
      <c r="M14" s="18">
        <v>-120.8470162</v>
      </c>
    </row>
    <row r="15" spans="1:13" ht="12.75">
      <c r="A15" s="18" t="s">
        <v>170</v>
      </c>
      <c r="C15" s="18" t="s">
        <v>318</v>
      </c>
      <c r="D15" s="18" t="s">
        <v>971</v>
      </c>
      <c r="F15" s="18" t="s">
        <v>381</v>
      </c>
      <c r="G15" s="18" t="s">
        <v>669</v>
      </c>
      <c r="H15" s="18" t="s">
        <v>110</v>
      </c>
      <c r="I15" s="18" t="s">
        <v>0</v>
      </c>
      <c r="J15" s="18" t="s">
        <v>392</v>
      </c>
      <c r="K15" s="18" t="s">
        <v>543</v>
      </c>
      <c r="L15" s="18">
        <v>49.1067398</v>
      </c>
      <c r="M15" s="18">
        <v>-122.6523395</v>
      </c>
    </row>
    <row r="16" spans="1:13" ht="12.75">
      <c r="A16" s="18" t="s">
        <v>170</v>
      </c>
      <c r="C16" s="18" t="s">
        <v>318</v>
      </c>
      <c r="D16" s="18" t="s">
        <v>971</v>
      </c>
      <c r="F16" s="18" t="s">
        <v>578</v>
      </c>
      <c r="G16" s="18" t="s">
        <v>724</v>
      </c>
      <c r="H16" s="18" t="s">
        <v>110</v>
      </c>
      <c r="I16" s="18" t="s">
        <v>568</v>
      </c>
      <c r="J16" s="18" t="s">
        <v>704</v>
      </c>
      <c r="K16" s="18" t="s">
        <v>543</v>
      </c>
      <c r="L16" s="18">
        <v>49.22047</v>
      </c>
      <c r="M16" s="18">
        <v>-122.6002456</v>
      </c>
    </row>
    <row r="17" spans="1:13" ht="12.75">
      <c r="A17" s="18" t="s">
        <v>170</v>
      </c>
      <c r="C17" s="18" t="s">
        <v>318</v>
      </c>
      <c r="D17" s="18" t="s">
        <v>971</v>
      </c>
      <c r="F17" s="18" t="s">
        <v>171</v>
      </c>
      <c r="G17" s="18" t="s">
        <v>104</v>
      </c>
      <c r="H17" s="18" t="s">
        <v>110</v>
      </c>
      <c r="I17" s="18" t="s">
        <v>38</v>
      </c>
      <c r="J17" s="18" t="s">
        <v>18</v>
      </c>
      <c r="L17" s="18">
        <v>49.16482</v>
      </c>
      <c r="M17" s="18">
        <v>-123.94258</v>
      </c>
    </row>
    <row r="18" spans="1:13" ht="12.75">
      <c r="A18" s="18" t="s">
        <v>170</v>
      </c>
      <c r="C18" s="18" t="s">
        <v>318</v>
      </c>
      <c r="D18" s="18" t="s">
        <v>971</v>
      </c>
      <c r="F18" s="18" t="s">
        <v>546</v>
      </c>
      <c r="G18" s="18" t="s">
        <v>163</v>
      </c>
      <c r="H18" s="18" t="s">
        <v>110</v>
      </c>
      <c r="I18" s="18" t="s">
        <v>311</v>
      </c>
      <c r="J18" s="18" t="s">
        <v>105</v>
      </c>
      <c r="K18" s="18" t="s">
        <v>922</v>
      </c>
      <c r="L18" s="18">
        <v>49.205055</v>
      </c>
      <c r="M18" s="18">
        <v>-122.911633</v>
      </c>
    </row>
    <row r="19" spans="1:13" ht="12.75">
      <c r="A19" s="18" t="s">
        <v>170</v>
      </c>
      <c r="C19" s="18" t="s">
        <v>318</v>
      </c>
      <c r="D19" s="18" t="s">
        <v>971</v>
      </c>
      <c r="F19" s="18" t="s">
        <v>68</v>
      </c>
      <c r="G19" s="18" t="s">
        <v>526</v>
      </c>
      <c r="H19" s="18" t="s">
        <v>110</v>
      </c>
      <c r="I19" s="18" t="s">
        <v>223</v>
      </c>
      <c r="J19" s="18" t="s">
        <v>850</v>
      </c>
      <c r="L19" s="18">
        <v>49.3220041</v>
      </c>
      <c r="M19" s="18">
        <v>-123.0675576</v>
      </c>
    </row>
    <row r="20" spans="1:13" ht="12.75">
      <c r="A20" s="18" t="s">
        <v>170</v>
      </c>
      <c r="C20" s="18" t="s">
        <v>318</v>
      </c>
      <c r="D20" s="18" t="s">
        <v>971</v>
      </c>
      <c r="F20" s="18" t="s">
        <v>186</v>
      </c>
      <c r="G20" s="18" t="s">
        <v>867</v>
      </c>
      <c r="H20" s="18" t="s">
        <v>110</v>
      </c>
      <c r="I20" s="18" t="s">
        <v>383</v>
      </c>
      <c r="J20" s="18" t="s">
        <v>792</v>
      </c>
      <c r="L20" s="18">
        <v>49.4955209</v>
      </c>
      <c r="M20" s="18">
        <v>-119.5906555</v>
      </c>
    </row>
    <row r="21" spans="1:13" ht="12.75">
      <c r="A21" s="18" t="s">
        <v>170</v>
      </c>
      <c r="C21" s="18" t="s">
        <v>318</v>
      </c>
      <c r="D21" s="18" t="s">
        <v>971</v>
      </c>
      <c r="F21" s="18" t="s">
        <v>42</v>
      </c>
      <c r="G21" s="18" t="s">
        <v>602</v>
      </c>
      <c r="H21" s="18" t="s">
        <v>110</v>
      </c>
      <c r="I21" s="18" t="s">
        <v>165</v>
      </c>
      <c r="J21" s="18" t="s">
        <v>703</v>
      </c>
      <c r="L21" s="18">
        <v>53.9091704</v>
      </c>
      <c r="M21" s="18">
        <v>-122.7551091</v>
      </c>
    </row>
    <row r="22" spans="1:13" ht="12.75">
      <c r="A22" s="18" t="s">
        <v>170</v>
      </c>
      <c r="C22" s="18" t="s">
        <v>318</v>
      </c>
      <c r="D22" s="18" t="s">
        <v>971</v>
      </c>
      <c r="F22" s="18" t="s">
        <v>926</v>
      </c>
      <c r="G22" s="18" t="s">
        <v>982</v>
      </c>
      <c r="H22" s="18" t="s">
        <v>110</v>
      </c>
      <c r="I22" s="18" t="s">
        <v>598</v>
      </c>
      <c r="J22" s="18" t="s">
        <v>264</v>
      </c>
      <c r="L22" s="18">
        <v>54.3173971</v>
      </c>
      <c r="M22" s="18">
        <v>-130.3212727</v>
      </c>
    </row>
    <row r="23" spans="1:13" ht="12.75">
      <c r="A23" s="18" t="s">
        <v>170</v>
      </c>
      <c r="C23" s="18" t="s">
        <v>318</v>
      </c>
      <c r="D23" s="18" t="s">
        <v>971</v>
      </c>
      <c r="F23" s="18" t="s">
        <v>862</v>
      </c>
      <c r="G23" s="18" t="s">
        <v>497</v>
      </c>
      <c r="H23" s="18" t="s">
        <v>110</v>
      </c>
      <c r="I23" s="18" t="s">
        <v>34</v>
      </c>
      <c r="J23" s="18" t="s">
        <v>762</v>
      </c>
      <c r="K23" s="18" t="s">
        <v>119</v>
      </c>
      <c r="L23" s="18">
        <v>49.1707713</v>
      </c>
      <c r="M23" s="18">
        <v>-123.1525398</v>
      </c>
    </row>
    <row r="24" spans="1:13" ht="12.75">
      <c r="A24" s="18" t="s">
        <v>170</v>
      </c>
      <c r="C24" s="18" t="s">
        <v>318</v>
      </c>
      <c r="D24" s="18" t="s">
        <v>971</v>
      </c>
      <c r="F24" s="18" t="s">
        <v>826</v>
      </c>
      <c r="G24" s="18" t="s">
        <v>497</v>
      </c>
      <c r="H24" s="18" t="s">
        <v>110</v>
      </c>
      <c r="I24" s="18" t="s">
        <v>871</v>
      </c>
      <c r="J24" s="18" t="s">
        <v>551</v>
      </c>
      <c r="K24" s="18" t="s">
        <v>922</v>
      </c>
      <c r="L24" s="18">
        <v>49.1738112</v>
      </c>
      <c r="M24" s="18">
        <v>-123.1422722</v>
      </c>
    </row>
    <row r="25" spans="1:13" ht="12.75">
      <c r="A25" s="18" t="s">
        <v>170</v>
      </c>
      <c r="C25" s="18" t="s">
        <v>318</v>
      </c>
      <c r="D25" s="18" t="s">
        <v>971</v>
      </c>
      <c r="F25" s="18" t="s">
        <v>667</v>
      </c>
      <c r="G25" s="18" t="s">
        <v>854</v>
      </c>
      <c r="H25" s="18" t="s">
        <v>110</v>
      </c>
      <c r="I25" s="18" t="s">
        <v>696</v>
      </c>
      <c r="J25" s="18" t="s">
        <v>422</v>
      </c>
      <c r="K25" s="18" t="s">
        <v>119</v>
      </c>
      <c r="L25" s="18">
        <v>49.120449</v>
      </c>
      <c r="M25" s="18">
        <v>-122.844733</v>
      </c>
    </row>
    <row r="26" spans="1:13" ht="12.75">
      <c r="A26" s="18" t="s">
        <v>170</v>
      </c>
      <c r="C26" s="18" t="s">
        <v>318</v>
      </c>
      <c r="D26" s="18" t="s">
        <v>971</v>
      </c>
      <c r="F26" s="18" t="s">
        <v>474</v>
      </c>
      <c r="G26" s="18" t="s">
        <v>854</v>
      </c>
      <c r="H26" s="18" t="s">
        <v>110</v>
      </c>
      <c r="I26" s="18" t="s">
        <v>329</v>
      </c>
      <c r="J26" s="18" t="s">
        <v>392</v>
      </c>
      <c r="K26" s="18" t="s">
        <v>543</v>
      </c>
      <c r="L26" s="18">
        <v>49.1853725</v>
      </c>
      <c r="M26" s="18">
        <v>-122.8453042</v>
      </c>
    </row>
    <row r="27" spans="1:13" ht="12.75">
      <c r="A27" s="18" t="s">
        <v>170</v>
      </c>
      <c r="C27" s="18" t="s">
        <v>318</v>
      </c>
      <c r="D27" s="18" t="s">
        <v>971</v>
      </c>
      <c r="F27" s="18" t="s">
        <v>651</v>
      </c>
      <c r="G27" s="18" t="s">
        <v>854</v>
      </c>
      <c r="H27" s="18" t="s">
        <v>110</v>
      </c>
      <c r="I27" s="18" t="s">
        <v>220</v>
      </c>
      <c r="J27" s="18" t="s">
        <v>759</v>
      </c>
      <c r="L27" s="18">
        <v>49.1370965</v>
      </c>
      <c r="M27" s="18">
        <v>-122.8428502</v>
      </c>
    </row>
    <row r="28" spans="1:13" ht="12.75">
      <c r="A28" s="18" t="s">
        <v>170</v>
      </c>
      <c r="C28" s="18" t="s">
        <v>318</v>
      </c>
      <c r="D28" s="18" t="s">
        <v>971</v>
      </c>
      <c r="F28" s="18" t="s">
        <v>658</v>
      </c>
      <c r="G28" s="18" t="s">
        <v>519</v>
      </c>
      <c r="H28" s="18" t="s">
        <v>110</v>
      </c>
      <c r="I28" s="18" t="s">
        <v>115</v>
      </c>
      <c r="J28" s="18" t="s">
        <v>247</v>
      </c>
      <c r="L28" s="18">
        <v>49.153605</v>
      </c>
      <c r="M28" s="18">
        <v>-125.904877</v>
      </c>
    </row>
    <row r="29" spans="1:13" ht="12.75">
      <c r="A29" s="18" t="s">
        <v>170</v>
      </c>
      <c r="C29" s="18" t="s">
        <v>318</v>
      </c>
      <c r="D29" s="18" t="s">
        <v>971</v>
      </c>
      <c r="F29" s="18" t="s">
        <v>713</v>
      </c>
      <c r="G29" s="18" t="s">
        <v>357</v>
      </c>
      <c r="H29" s="18" t="s">
        <v>110</v>
      </c>
      <c r="I29" s="18" t="s">
        <v>518</v>
      </c>
      <c r="J29" s="18" t="s">
        <v>947</v>
      </c>
      <c r="L29" s="18">
        <v>49.0966674</v>
      </c>
      <c r="M29" s="18">
        <v>-117.7070152</v>
      </c>
    </row>
    <row r="30" spans="1:13" ht="12.75">
      <c r="A30" s="18" t="s">
        <v>170</v>
      </c>
      <c r="C30" s="18" t="s">
        <v>318</v>
      </c>
      <c r="D30" s="18" t="s">
        <v>971</v>
      </c>
      <c r="F30" s="18" t="s">
        <v>465</v>
      </c>
      <c r="G30" s="18" t="s">
        <v>554</v>
      </c>
      <c r="H30" s="18" t="s">
        <v>110</v>
      </c>
      <c r="I30" s="18" t="s">
        <v>592</v>
      </c>
      <c r="J30" s="18" t="s">
        <v>870</v>
      </c>
      <c r="L30" s="18">
        <v>48.9434795</v>
      </c>
      <c r="M30" s="18">
        <v>-125.5469086</v>
      </c>
    </row>
    <row r="31" spans="1:13" ht="12.75">
      <c r="A31" s="18" t="s">
        <v>170</v>
      </c>
      <c r="C31" s="18" t="s">
        <v>318</v>
      </c>
      <c r="D31" s="18" t="s">
        <v>971</v>
      </c>
      <c r="F31" s="18" t="s">
        <v>101</v>
      </c>
      <c r="G31" s="18" t="s">
        <v>330</v>
      </c>
      <c r="H31" s="18" t="s">
        <v>110</v>
      </c>
      <c r="I31" s="18" t="s">
        <v>523</v>
      </c>
      <c r="J31" s="18" t="s">
        <v>532</v>
      </c>
      <c r="K31" s="18" t="s">
        <v>922</v>
      </c>
      <c r="L31" s="18">
        <v>49.272344</v>
      </c>
      <c r="M31" s="18">
        <v>-123.096815</v>
      </c>
    </row>
    <row r="32" spans="1:13" ht="12.75">
      <c r="A32" s="18" t="s">
        <v>170</v>
      </c>
      <c r="C32" s="18" t="s">
        <v>318</v>
      </c>
      <c r="D32" s="18" t="s">
        <v>971</v>
      </c>
      <c r="F32" s="18" t="s">
        <v>183</v>
      </c>
      <c r="G32" s="18" t="s">
        <v>330</v>
      </c>
      <c r="H32" s="18" t="s">
        <v>110</v>
      </c>
      <c r="I32" s="18" t="s">
        <v>645</v>
      </c>
      <c r="J32" s="18" t="s">
        <v>835</v>
      </c>
      <c r="L32" s="18">
        <v>49.2712828</v>
      </c>
      <c r="M32" s="18">
        <v>-123.0695442</v>
      </c>
    </row>
    <row r="33" spans="1:13" ht="12.75">
      <c r="A33" s="18" t="s">
        <v>170</v>
      </c>
      <c r="C33" s="18" t="s">
        <v>318</v>
      </c>
      <c r="D33" s="18" t="s">
        <v>971</v>
      </c>
      <c r="F33" s="18" t="s">
        <v>821</v>
      </c>
      <c r="G33" s="18" t="s">
        <v>153</v>
      </c>
      <c r="H33" s="18" t="s">
        <v>110</v>
      </c>
      <c r="I33" s="18" t="s">
        <v>752</v>
      </c>
      <c r="J33" s="18" t="s">
        <v>400</v>
      </c>
      <c r="L33" s="18">
        <v>50.2653759</v>
      </c>
      <c r="M33" s="18">
        <v>-119.2706406</v>
      </c>
    </row>
    <row r="34" spans="1:13" ht="12.75">
      <c r="A34" s="18" t="s">
        <v>170</v>
      </c>
      <c r="C34" s="18" t="s">
        <v>318</v>
      </c>
      <c r="D34" s="18" t="s">
        <v>971</v>
      </c>
      <c r="F34" s="18" t="s">
        <v>586</v>
      </c>
      <c r="G34" s="18" t="s">
        <v>533</v>
      </c>
      <c r="H34" s="18" t="s">
        <v>110</v>
      </c>
      <c r="I34" s="18" t="s">
        <v>935</v>
      </c>
      <c r="J34" s="18" t="s">
        <v>640</v>
      </c>
      <c r="K34" s="18" t="s">
        <v>460</v>
      </c>
      <c r="L34" s="18">
        <v>48.4351715</v>
      </c>
      <c r="M34" s="18">
        <v>-123.3832395</v>
      </c>
    </row>
    <row r="35" spans="1:13" ht="12.75">
      <c r="A35" s="18" t="s">
        <v>170</v>
      </c>
      <c r="C35" s="18" t="s">
        <v>318</v>
      </c>
      <c r="D35" s="18" t="s">
        <v>971</v>
      </c>
      <c r="F35" s="18" t="s">
        <v>728</v>
      </c>
      <c r="G35" s="18" t="s">
        <v>533</v>
      </c>
      <c r="H35" s="18" t="s">
        <v>110</v>
      </c>
      <c r="I35" s="18" t="s">
        <v>421</v>
      </c>
      <c r="J35" s="18" t="s">
        <v>21</v>
      </c>
      <c r="L35" s="18">
        <v>48.435779</v>
      </c>
      <c r="M35" s="18">
        <v>-123.3674079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1">
      <selection activeCell="C16" sqref="C16"/>
    </sheetView>
  </sheetViews>
  <sheetFormatPr defaultColWidth="9.140625" defaultRowHeight="12.75" customHeight="1"/>
  <cols>
    <col min="1" max="1" width="25.7109375" style="0" customWidth="1"/>
    <col min="2" max="2" width="15.00390625" style="0" customWidth="1"/>
    <col min="3" max="3" width="26.8515625" style="0" bestFit="1" customWidth="1"/>
    <col min="4" max="4" width="17.28125" style="0" customWidth="1"/>
    <col min="5" max="5" width="54.8515625" style="0" customWidth="1"/>
    <col min="6" max="6" width="15.8515625" style="0" customWidth="1"/>
    <col min="7" max="7" width="30.7109375" style="0" customWidth="1"/>
    <col min="8" max="8" width="21.8515625" style="0" customWidth="1"/>
    <col min="9" max="9" width="5.7109375" style="0" customWidth="1"/>
    <col min="10" max="10" width="13.140625" style="0" customWidth="1"/>
    <col min="11" max="11" width="16.7109375" style="0" customWidth="1"/>
    <col min="12" max="12" width="24.140625" style="0" customWidth="1"/>
    <col min="13" max="14" width="9.140625" style="23" customWidth="1"/>
  </cols>
  <sheetData>
    <row r="1" spans="1:14" ht="12.75">
      <c r="A1" s="17" t="s">
        <v>216</v>
      </c>
      <c r="B1" s="17" t="s">
        <v>257</v>
      </c>
      <c r="C1" s="17" t="s">
        <v>508</v>
      </c>
      <c r="D1" s="17" t="s">
        <v>89</v>
      </c>
      <c r="E1" s="17" t="s">
        <v>310</v>
      </c>
      <c r="F1" s="17" t="s">
        <v>413</v>
      </c>
      <c r="G1" s="17" t="s">
        <v>415</v>
      </c>
      <c r="H1" s="17" t="s">
        <v>930</v>
      </c>
      <c r="I1" s="17" t="s">
        <v>85</v>
      </c>
      <c r="J1" s="17" t="s">
        <v>268</v>
      </c>
      <c r="K1" s="17" t="s">
        <v>323</v>
      </c>
      <c r="L1" s="17" t="s">
        <v>507</v>
      </c>
      <c r="M1" s="22" t="s">
        <v>227</v>
      </c>
      <c r="N1" s="22" t="s">
        <v>414</v>
      </c>
    </row>
    <row r="2" spans="1:14" ht="12.75">
      <c r="A2" s="18" t="s">
        <v>799</v>
      </c>
      <c r="D2" s="18" t="s">
        <v>54</v>
      </c>
      <c r="E2" s="18" t="s">
        <v>332</v>
      </c>
      <c r="G2" s="18" t="s">
        <v>865</v>
      </c>
      <c r="H2" s="18" t="s">
        <v>808</v>
      </c>
      <c r="I2" s="18" t="s">
        <v>110</v>
      </c>
      <c r="J2" s="18" t="s">
        <v>545</v>
      </c>
      <c r="K2" s="18" t="s">
        <v>479</v>
      </c>
      <c r="L2" s="18" t="str">
        <f>HYPERLINK("http://www.abbotsfordcommunityservices.com/","www.abbotsfordcommunityservices.com")</f>
        <v>www.abbotsfordcommunityservices.com</v>
      </c>
      <c r="M2" s="21">
        <v>49.064186</v>
      </c>
      <c r="N2" s="18">
        <v>-122.28857</v>
      </c>
    </row>
    <row r="3" spans="1:14" ht="12.75">
      <c r="A3" s="18" t="s">
        <v>799</v>
      </c>
      <c r="D3" s="18" t="s">
        <v>54</v>
      </c>
      <c r="E3" s="18" t="s">
        <v>332</v>
      </c>
      <c r="G3" s="18" t="s">
        <v>432</v>
      </c>
      <c r="H3" s="18" t="s">
        <v>808</v>
      </c>
      <c r="I3" s="18" t="s">
        <v>110</v>
      </c>
      <c r="J3" s="18" t="s">
        <v>804</v>
      </c>
      <c r="K3" s="18" t="s">
        <v>479</v>
      </c>
      <c r="L3" s="18" t="str">
        <f>HYPERLINK("http://www.abbotsfordcommunityservices.com/","www.abbotsfordcommunityservices.com")</f>
        <v>www.abbotsfordcommunityservices.com</v>
      </c>
      <c r="M3" s="21">
        <v>49.046665</v>
      </c>
      <c r="N3" s="18">
        <v>-122.29098</v>
      </c>
    </row>
    <row r="4" spans="1:14" ht="25.5">
      <c r="A4" s="18" t="s">
        <v>799</v>
      </c>
      <c r="D4" s="18" t="s">
        <v>54</v>
      </c>
      <c r="E4" s="18" t="s">
        <v>332</v>
      </c>
      <c r="F4" s="21" t="s">
        <v>15</v>
      </c>
      <c r="G4" s="18" t="s">
        <v>398</v>
      </c>
      <c r="H4" s="18" t="s">
        <v>720</v>
      </c>
      <c r="I4" s="18" t="s">
        <v>110</v>
      </c>
      <c r="J4" s="18" t="s">
        <v>272</v>
      </c>
      <c r="K4" s="18" t="s">
        <v>479</v>
      </c>
      <c r="L4" s="18" t="str">
        <f>HYPERLINK("http://www.abbotsfordcommunityservices.com/","www.abbotsfordcommunityservices.com")</f>
        <v>www.abbotsfordcommunityservices.com</v>
      </c>
      <c r="M4" s="21">
        <v>49.144993</v>
      </c>
      <c r="N4" s="18">
        <v>-122.28874</v>
      </c>
    </row>
    <row r="5" spans="1:14" ht="25.5">
      <c r="A5" s="18" t="s">
        <v>799</v>
      </c>
      <c r="D5" s="18" t="s">
        <v>54</v>
      </c>
      <c r="E5" s="18" t="s">
        <v>332</v>
      </c>
      <c r="F5" s="21" t="s">
        <v>574</v>
      </c>
      <c r="G5" s="18" t="s">
        <v>931</v>
      </c>
      <c r="H5" s="18" t="s">
        <v>808</v>
      </c>
      <c r="I5" s="18" t="s">
        <v>110</v>
      </c>
      <c r="J5" s="18" t="s">
        <v>625</v>
      </c>
      <c r="K5" s="18" t="s">
        <v>479</v>
      </c>
      <c r="L5" s="18" t="str">
        <f>HYPERLINK("http://www.abbotsfordcommunityservices.com/","www.abbotsfordcommunityservices.com")</f>
        <v>www.abbotsfordcommunityservices.com</v>
      </c>
      <c r="M5" s="21">
        <v>49.067623</v>
      </c>
      <c r="N5" s="18">
        <v>-122.36117</v>
      </c>
    </row>
    <row r="6" spans="1:14" ht="25.5">
      <c r="A6" s="18" t="s">
        <v>799</v>
      </c>
      <c r="B6" s="28" t="s">
        <v>4</v>
      </c>
      <c r="C6" s="29" t="s">
        <v>4</v>
      </c>
      <c r="D6" s="18" t="s">
        <v>54</v>
      </c>
      <c r="E6" s="18" t="s">
        <v>332</v>
      </c>
      <c r="F6" s="21" t="s">
        <v>300</v>
      </c>
      <c r="G6" s="18" t="s">
        <v>622</v>
      </c>
      <c r="H6" s="18" t="s">
        <v>808</v>
      </c>
      <c r="I6" s="18" t="s">
        <v>110</v>
      </c>
      <c r="J6" s="18" t="s">
        <v>212</v>
      </c>
      <c r="K6" s="18" t="s">
        <v>479</v>
      </c>
      <c r="L6" s="18" t="str">
        <f>HYPERLINK("http://www.abbotsfordcommunityservices.com/","www.abbotsfordcommunityservices.com")</f>
        <v>www.abbotsfordcommunityservices.com</v>
      </c>
      <c r="M6" s="21">
        <v>49.04667</v>
      </c>
      <c r="N6" s="18">
        <v>-122.289375</v>
      </c>
    </row>
    <row r="7" spans="1:14" ht="25.5">
      <c r="A7" s="18" t="s">
        <v>799</v>
      </c>
      <c r="B7" s="28" t="s">
        <v>4</v>
      </c>
      <c r="C7" s="29" t="s">
        <v>92</v>
      </c>
      <c r="D7" s="18" t="s">
        <v>54</v>
      </c>
      <c r="E7" s="18" t="s">
        <v>230</v>
      </c>
      <c r="G7" s="18" t="s">
        <v>736</v>
      </c>
      <c r="H7" s="18" t="s">
        <v>534</v>
      </c>
      <c r="I7" s="18" t="s">
        <v>110</v>
      </c>
      <c r="J7" s="18" t="s">
        <v>466</v>
      </c>
      <c r="K7" s="18" t="s">
        <v>482</v>
      </c>
      <c r="M7" s="21">
        <v>49.228992</v>
      </c>
      <c r="N7" s="18">
        <v>-122.998795</v>
      </c>
    </row>
    <row r="8" spans="1:14" ht="12.75">
      <c r="A8" s="18" t="s">
        <v>799</v>
      </c>
      <c r="B8" s="30"/>
      <c r="C8" s="30"/>
      <c r="D8" s="18" t="s">
        <v>54</v>
      </c>
      <c r="E8" s="18" t="s">
        <v>235</v>
      </c>
      <c r="G8" s="18" t="s">
        <v>399</v>
      </c>
      <c r="H8" s="18" t="s">
        <v>104</v>
      </c>
      <c r="I8" s="18" t="s">
        <v>110</v>
      </c>
      <c r="J8" s="18" t="s">
        <v>38</v>
      </c>
      <c r="K8" s="18" t="s">
        <v>18</v>
      </c>
      <c r="L8" s="18" t="s">
        <v>26</v>
      </c>
      <c r="M8" s="21">
        <v>49.16482</v>
      </c>
      <c r="N8" s="18">
        <v>-123.94258</v>
      </c>
    </row>
    <row r="9" spans="1:14" ht="25.5">
      <c r="A9" s="18" t="s">
        <v>799</v>
      </c>
      <c r="B9" s="28" t="s">
        <v>714</v>
      </c>
      <c r="C9" s="29" t="s">
        <v>714</v>
      </c>
      <c r="D9" s="18" t="s">
        <v>54</v>
      </c>
      <c r="E9" s="18" t="s">
        <v>416</v>
      </c>
      <c r="G9" s="18" t="s">
        <v>722</v>
      </c>
      <c r="H9" s="18" t="s">
        <v>825</v>
      </c>
      <c r="I9" s="18" t="s">
        <v>110</v>
      </c>
      <c r="J9" s="18" t="s">
        <v>961</v>
      </c>
      <c r="K9" s="18" t="s">
        <v>941</v>
      </c>
      <c r="L9" s="18" t="s">
        <v>809</v>
      </c>
      <c r="M9" s="21">
        <v>49.16943</v>
      </c>
      <c r="N9" s="18">
        <v>-121.959435</v>
      </c>
    </row>
    <row r="10" spans="1:14" ht="12.75">
      <c r="A10" s="18" t="s">
        <v>799</v>
      </c>
      <c r="B10" s="30"/>
      <c r="C10" s="30"/>
      <c r="D10" s="18" t="s">
        <v>54</v>
      </c>
      <c r="E10" s="18" t="s">
        <v>794</v>
      </c>
      <c r="G10" s="18" t="s">
        <v>394</v>
      </c>
      <c r="H10" s="18" t="s">
        <v>330</v>
      </c>
      <c r="I10" s="18" t="s">
        <v>110</v>
      </c>
      <c r="J10" s="18" t="s">
        <v>637</v>
      </c>
      <c r="K10" s="18" t="s">
        <v>97</v>
      </c>
      <c r="L10" s="18" t="s">
        <v>349</v>
      </c>
      <c r="M10" s="21">
        <v>49.232002</v>
      </c>
      <c r="N10" s="18">
        <v>-123.05164</v>
      </c>
    </row>
    <row r="11" spans="1:14" ht="12.75">
      <c r="A11" s="18" t="s">
        <v>799</v>
      </c>
      <c r="B11" s="28" t="s">
        <v>370</v>
      </c>
      <c r="C11" s="29" t="s">
        <v>290</v>
      </c>
      <c r="D11" s="18" t="s">
        <v>54</v>
      </c>
      <c r="E11" s="18" t="s">
        <v>794</v>
      </c>
      <c r="G11" s="18" t="s">
        <v>583</v>
      </c>
      <c r="H11" s="18" t="s">
        <v>330</v>
      </c>
      <c r="I11" s="18" t="s">
        <v>110</v>
      </c>
      <c r="J11" s="18" t="s">
        <v>623</v>
      </c>
      <c r="K11" s="18" t="s">
        <v>743</v>
      </c>
      <c r="L11" s="18" t="s">
        <v>349</v>
      </c>
      <c r="M11" s="21">
        <v>49.236523</v>
      </c>
      <c r="N11" s="18">
        <v>-123.033485</v>
      </c>
    </row>
    <row r="12" spans="1:14" ht="12.75">
      <c r="A12" s="18" t="s">
        <v>799</v>
      </c>
      <c r="B12" s="28" t="s">
        <v>370</v>
      </c>
      <c r="C12" s="29" t="s">
        <v>370</v>
      </c>
      <c r="D12" s="18" t="s">
        <v>54</v>
      </c>
      <c r="E12" s="18" t="s">
        <v>303</v>
      </c>
      <c r="G12" s="18" t="s">
        <v>858</v>
      </c>
      <c r="H12" s="18" t="s">
        <v>899</v>
      </c>
      <c r="I12" s="18" t="s">
        <v>110</v>
      </c>
      <c r="J12" s="18" t="s">
        <v>121</v>
      </c>
      <c r="K12" s="18" t="s">
        <v>817</v>
      </c>
      <c r="L12" s="18" t="str">
        <f>HYPERLINK("http://www.cisduncan.ca/","www.cisduncan.ca")</f>
        <v>www.cisduncan.ca</v>
      </c>
      <c r="M12" s="21">
        <v>48.77879</v>
      </c>
      <c r="N12" s="18">
        <v>-123.70661</v>
      </c>
    </row>
    <row r="13" spans="1:14" ht="12.75">
      <c r="A13" s="18" t="s">
        <v>799</v>
      </c>
      <c r="B13" s="28" t="s">
        <v>360</v>
      </c>
      <c r="C13" s="29" t="s">
        <v>372</v>
      </c>
      <c r="D13" s="18" t="s">
        <v>54</v>
      </c>
      <c r="E13" s="18" t="s">
        <v>502</v>
      </c>
      <c r="G13" s="18" t="s">
        <v>729</v>
      </c>
      <c r="H13" s="18" t="s">
        <v>854</v>
      </c>
      <c r="I13" s="18" t="s">
        <v>110</v>
      </c>
      <c r="J13" s="18" t="s">
        <v>222</v>
      </c>
      <c r="K13" s="18" t="s">
        <v>8</v>
      </c>
      <c r="L13" s="18" t="str">
        <f>HYPERLINK("http://www.dcrs.ca/","www.dcrs.ca")</f>
        <v>www.dcrs.ca</v>
      </c>
      <c r="M13" s="21">
        <v>49.135624</v>
      </c>
      <c r="N13" s="18">
        <v>-122.8428</v>
      </c>
    </row>
    <row r="14" spans="1:14" ht="12.75">
      <c r="A14" s="18" t="s">
        <v>799</v>
      </c>
      <c r="B14" s="30"/>
      <c r="C14" s="30"/>
      <c r="D14" s="18" t="s">
        <v>54</v>
      </c>
      <c r="E14" s="18" t="s">
        <v>502</v>
      </c>
      <c r="G14" s="18" t="s">
        <v>49</v>
      </c>
      <c r="H14" s="18" t="s">
        <v>854</v>
      </c>
      <c r="I14" s="18" t="s">
        <v>110</v>
      </c>
      <c r="K14" s="18" t="s">
        <v>8</v>
      </c>
      <c r="L14" s="18" t="str">
        <f>HYPERLINK("http://www.dcrs.ca/","www.dcrs.ca")</f>
        <v>www.dcrs.ca</v>
      </c>
      <c r="M14" s="21">
        <v>49.16353</v>
      </c>
      <c r="N14" s="18">
        <v>-122.79017</v>
      </c>
    </row>
    <row r="15" spans="1:14" ht="25.5">
      <c r="A15" s="18" t="s">
        <v>799</v>
      </c>
      <c r="B15" s="30"/>
      <c r="C15" s="30"/>
      <c r="D15" s="18" t="s">
        <v>54</v>
      </c>
      <c r="E15" s="18" t="s">
        <v>99</v>
      </c>
      <c r="F15" s="21" t="s">
        <v>145</v>
      </c>
      <c r="G15" s="18" t="s">
        <v>765</v>
      </c>
      <c r="H15" s="18" t="s">
        <v>409</v>
      </c>
      <c r="I15" s="18" t="s">
        <v>110</v>
      </c>
      <c r="J15" s="18" t="s">
        <v>948</v>
      </c>
      <c r="K15" s="18" t="s">
        <v>925</v>
      </c>
      <c r="L15" s="18" t="s">
        <v>436</v>
      </c>
      <c r="M15" s="21">
        <v>49.286842</v>
      </c>
      <c r="N15" s="18">
        <v>-122.791405</v>
      </c>
    </row>
    <row r="16" spans="1:14" ht="51">
      <c r="A16" s="18" t="s">
        <v>799</v>
      </c>
      <c r="B16" s="28"/>
      <c r="C16" s="27"/>
      <c r="D16" s="18" t="s">
        <v>54</v>
      </c>
      <c r="E16" s="18" t="s">
        <v>99</v>
      </c>
      <c r="F16" s="21" t="s">
        <v>744</v>
      </c>
      <c r="G16" s="18" t="s">
        <v>402</v>
      </c>
      <c r="H16" s="18" t="s">
        <v>854</v>
      </c>
      <c r="I16" s="18" t="s">
        <v>110</v>
      </c>
      <c r="J16" s="18" t="s">
        <v>280</v>
      </c>
      <c r="K16" s="18" t="s">
        <v>392</v>
      </c>
      <c r="L16" s="18" t="str">
        <f>HYPERLINK("http://www.douglas.bc.ca/training-community-education/english-language-services.html","www.douglas.bc.ca/training-community-education/english-language-services.html")</f>
        <v>www.douglas.bc.ca/training-community-education/english-language-services.html</v>
      </c>
      <c r="M16" s="21">
        <v>49.19403</v>
      </c>
      <c r="N16" s="18">
        <v>-122.845215</v>
      </c>
    </row>
    <row r="17" spans="1:14" ht="25.5">
      <c r="A17" s="18" t="s">
        <v>799</v>
      </c>
      <c r="B17" s="28" t="s">
        <v>995</v>
      </c>
      <c r="C17" s="29" t="s">
        <v>995</v>
      </c>
      <c r="D17" s="18" t="s">
        <v>54</v>
      </c>
      <c r="E17" s="18" t="s">
        <v>99</v>
      </c>
      <c r="F17" s="21" t="s">
        <v>397</v>
      </c>
      <c r="G17" s="18" t="s">
        <v>851</v>
      </c>
      <c r="H17" s="18" t="s">
        <v>854</v>
      </c>
      <c r="I17" s="18" t="s">
        <v>110</v>
      </c>
      <c r="J17" s="18" t="s">
        <v>329</v>
      </c>
      <c r="K17" s="18" t="s">
        <v>392</v>
      </c>
      <c r="L17" s="18" t="str">
        <f>HYPERLINK("http://www.douglas.bc.ca/training-community-education/english-language-services.html","www.douglas.bc.ca/training-community-education/english-language-services.html")</f>
        <v>www.douglas.bc.ca/training-community-education/english-language-services.html</v>
      </c>
      <c r="M17" s="21">
        <v>49.185333</v>
      </c>
      <c r="N17" s="18">
        <v>-122.845345</v>
      </c>
    </row>
    <row r="18" spans="1:14" ht="12.75">
      <c r="A18" s="18" t="s">
        <v>799</v>
      </c>
      <c r="B18" s="28"/>
      <c r="C18" s="27"/>
      <c r="D18" s="18" t="s">
        <v>54</v>
      </c>
      <c r="E18" s="18" t="s">
        <v>834</v>
      </c>
      <c r="G18" s="18" t="s">
        <v>525</v>
      </c>
      <c r="H18" s="18" t="s">
        <v>497</v>
      </c>
      <c r="I18" s="18" t="s">
        <v>110</v>
      </c>
      <c r="J18" s="18" t="s">
        <v>138</v>
      </c>
      <c r="K18" s="18" t="s">
        <v>428</v>
      </c>
      <c r="M18" s="21">
        <v>49.17836</v>
      </c>
      <c r="N18" s="18">
        <v>-123.133835</v>
      </c>
    </row>
    <row r="19" spans="1:14" ht="12.75">
      <c r="A19" s="18" t="s">
        <v>799</v>
      </c>
      <c r="B19" s="28" t="s">
        <v>360</v>
      </c>
      <c r="C19" s="29" t="s">
        <v>372</v>
      </c>
      <c r="D19" s="18" t="s">
        <v>54</v>
      </c>
      <c r="E19" s="18" t="s">
        <v>834</v>
      </c>
      <c r="G19" s="18" t="s">
        <v>293</v>
      </c>
      <c r="H19" s="18" t="s">
        <v>497</v>
      </c>
      <c r="I19" s="18" t="s">
        <v>110</v>
      </c>
      <c r="J19" s="18" t="s">
        <v>859</v>
      </c>
      <c r="K19" s="18" t="s">
        <v>428</v>
      </c>
      <c r="M19" s="21">
        <v>49.172</v>
      </c>
      <c r="N19" s="18">
        <v>-123.13465</v>
      </c>
    </row>
    <row r="20" spans="1:14" ht="12.75">
      <c r="A20" s="18" t="s">
        <v>799</v>
      </c>
      <c r="B20" s="28" t="s">
        <v>360</v>
      </c>
      <c r="C20" s="27" t="s">
        <v>861</v>
      </c>
      <c r="D20" s="18" t="s">
        <v>54</v>
      </c>
      <c r="E20" s="18" t="s">
        <v>793</v>
      </c>
      <c r="G20" s="18" t="s">
        <v>126</v>
      </c>
      <c r="H20" s="18" t="s">
        <v>808</v>
      </c>
      <c r="I20" s="18" t="s">
        <v>110</v>
      </c>
      <c r="J20" s="18" t="s">
        <v>595</v>
      </c>
      <c r="K20" s="18" t="s">
        <v>549</v>
      </c>
      <c r="L20" s="18" t="str">
        <f>HYPERLINK("http://www.gladwinlanguagecentre.com/","www.gladwinlanguagecentre.com")</f>
        <v>www.gladwinlanguagecentre.com</v>
      </c>
      <c r="M20" s="21">
        <v>49.04903</v>
      </c>
      <c r="N20" s="18">
        <v>-122.335335</v>
      </c>
    </row>
    <row r="21" spans="1:14" ht="25.5">
      <c r="A21" s="18" t="s">
        <v>799</v>
      </c>
      <c r="B21" s="28" t="s">
        <v>714</v>
      </c>
      <c r="C21" s="29" t="s">
        <v>714</v>
      </c>
      <c r="D21" s="18" t="s">
        <v>54</v>
      </c>
      <c r="E21" s="18" t="s">
        <v>356</v>
      </c>
      <c r="G21" s="18" t="s">
        <v>42</v>
      </c>
      <c r="H21" s="18" t="s">
        <v>602</v>
      </c>
      <c r="I21" s="18" t="s">
        <v>110</v>
      </c>
      <c r="J21" s="18" t="s">
        <v>165</v>
      </c>
      <c r="K21" s="18" t="s">
        <v>703</v>
      </c>
      <c r="L21" s="18" t="str">
        <f>HYPERLINK("http://www.imss.ca/","www.imss.ca")</f>
        <v>www.imss.ca</v>
      </c>
      <c r="M21" s="21">
        <v>53.909107</v>
      </c>
      <c r="N21" s="18">
        <v>-122.755135</v>
      </c>
    </row>
    <row r="22" spans="1:14" ht="12.75">
      <c r="A22" s="18" t="s">
        <v>799</v>
      </c>
      <c r="B22" s="28" t="s">
        <v>370</v>
      </c>
      <c r="C22" s="27" t="s">
        <v>370</v>
      </c>
      <c r="D22" s="18" t="s">
        <v>54</v>
      </c>
      <c r="E22" s="18" t="s">
        <v>356</v>
      </c>
      <c r="G22" s="18" t="s">
        <v>531</v>
      </c>
      <c r="H22" s="18" t="s">
        <v>302</v>
      </c>
      <c r="I22" s="18" t="s">
        <v>110</v>
      </c>
      <c r="J22" s="18" t="s">
        <v>174</v>
      </c>
      <c r="K22" s="18" t="s">
        <v>703</v>
      </c>
      <c r="L22" s="18" t="str">
        <f>HYPERLINK("http://www.imss.ca/","www.imss.ca")</f>
        <v>www.imss.ca</v>
      </c>
      <c r="M22" s="21">
        <v>52.13309</v>
      </c>
      <c r="N22" s="18">
        <v>-122.14376</v>
      </c>
    </row>
    <row r="23" spans="1:14" ht="12.75">
      <c r="A23" s="18" t="s">
        <v>799</v>
      </c>
      <c r="B23" s="31"/>
      <c r="C23" s="27"/>
      <c r="D23" s="18" t="s">
        <v>54</v>
      </c>
      <c r="E23" s="18" t="s">
        <v>369</v>
      </c>
      <c r="G23" s="18" t="s">
        <v>958</v>
      </c>
      <c r="H23" s="18" t="s">
        <v>723</v>
      </c>
      <c r="I23" s="18" t="s">
        <v>110</v>
      </c>
      <c r="J23" s="18" t="s">
        <v>191</v>
      </c>
      <c r="M23" s="21">
        <v>49.27054</v>
      </c>
      <c r="N23" s="18">
        <v>-122.79058</v>
      </c>
    </row>
    <row r="24" spans="1:14" ht="25.5">
      <c r="A24" s="18" t="s">
        <v>799</v>
      </c>
      <c r="B24" s="28" t="s">
        <v>273</v>
      </c>
      <c r="C24" s="29" t="s">
        <v>932</v>
      </c>
      <c r="D24" s="18" t="s">
        <v>54</v>
      </c>
      <c r="E24" s="18" t="s">
        <v>369</v>
      </c>
      <c r="G24" s="18" t="s">
        <v>201</v>
      </c>
      <c r="H24" s="18" t="s">
        <v>409</v>
      </c>
      <c r="I24" s="18" t="s">
        <v>110</v>
      </c>
      <c r="J24" s="18" t="s">
        <v>731</v>
      </c>
      <c r="K24" s="18" t="s">
        <v>344</v>
      </c>
      <c r="L24" s="18" t="str">
        <f>HYPERLINK("http://www.issbc.org/","www.issbc.org")</f>
        <v>www.issbc.org</v>
      </c>
      <c r="M24" s="21">
        <v>49.27905</v>
      </c>
      <c r="N24" s="18">
        <v>-122.7919</v>
      </c>
    </row>
    <row r="25" spans="1:14" ht="12.75">
      <c r="A25" s="18" t="s">
        <v>799</v>
      </c>
      <c r="B25" s="27"/>
      <c r="C25" s="27"/>
      <c r="D25" s="18" t="s">
        <v>54</v>
      </c>
      <c r="E25" s="18" t="s">
        <v>369</v>
      </c>
      <c r="G25" s="18" t="s">
        <v>591</v>
      </c>
      <c r="H25" s="18" t="s">
        <v>724</v>
      </c>
      <c r="I25" s="18" t="s">
        <v>110</v>
      </c>
      <c r="J25" s="18" t="s">
        <v>568</v>
      </c>
      <c r="K25" s="18" t="s">
        <v>972</v>
      </c>
      <c r="L25" s="18" t="str">
        <f>HYPERLINK("http://www.issbc.org/","www.issbc.org")</f>
        <v>www.issbc.org</v>
      </c>
      <c r="M25" s="21">
        <v>49.220436</v>
      </c>
      <c r="N25" s="18">
        <v>-122.59999</v>
      </c>
    </row>
    <row r="26" spans="1:14" ht="12.75">
      <c r="A26" s="18" t="s">
        <v>799</v>
      </c>
      <c r="B26" s="28" t="s">
        <v>753</v>
      </c>
      <c r="C26" s="29" t="s">
        <v>753</v>
      </c>
      <c r="D26" s="18" t="s">
        <v>54</v>
      </c>
      <c r="E26" s="18" t="s">
        <v>369</v>
      </c>
      <c r="G26" s="18" t="s">
        <v>96</v>
      </c>
      <c r="H26" s="18" t="s">
        <v>163</v>
      </c>
      <c r="I26" s="18" t="s">
        <v>110</v>
      </c>
      <c r="J26" s="18" t="s">
        <v>311</v>
      </c>
      <c r="K26" s="18" t="s">
        <v>105</v>
      </c>
      <c r="L26" s="18" t="s">
        <v>387</v>
      </c>
      <c r="M26" s="21">
        <v>49.20549</v>
      </c>
      <c r="N26" s="18">
        <v>-122.91117</v>
      </c>
    </row>
    <row r="27" spans="1:14" ht="12.75">
      <c r="A27" s="18" t="s">
        <v>799</v>
      </c>
      <c r="B27" s="27"/>
      <c r="C27" s="29"/>
      <c r="D27" s="18" t="s">
        <v>54</v>
      </c>
      <c r="E27" s="18" t="s">
        <v>369</v>
      </c>
      <c r="G27" s="18" t="s">
        <v>826</v>
      </c>
      <c r="H27" s="18" t="s">
        <v>497</v>
      </c>
      <c r="I27" s="18" t="s">
        <v>110</v>
      </c>
      <c r="J27" s="18" t="s">
        <v>763</v>
      </c>
      <c r="K27" s="18" t="s">
        <v>105</v>
      </c>
      <c r="L27" s="18" t="s">
        <v>387</v>
      </c>
      <c r="M27" s="21">
        <v>49.173811</v>
      </c>
      <c r="N27" s="18">
        <v>-123.142272</v>
      </c>
    </row>
    <row r="28" spans="1:14" ht="12.75">
      <c r="A28" s="18" t="s">
        <v>799</v>
      </c>
      <c r="B28" s="28" t="s">
        <v>92</v>
      </c>
      <c r="C28" s="29" t="s">
        <v>92</v>
      </c>
      <c r="D28" s="18" t="s">
        <v>54</v>
      </c>
      <c r="E28" s="18" t="s">
        <v>369</v>
      </c>
      <c r="G28" s="18" t="s">
        <v>697</v>
      </c>
      <c r="H28" s="18" t="s">
        <v>497</v>
      </c>
      <c r="I28" s="18" t="s">
        <v>110</v>
      </c>
      <c r="J28" s="18" t="s">
        <v>871</v>
      </c>
      <c r="K28" s="18" t="s">
        <v>551</v>
      </c>
      <c r="L28" s="18" t="s">
        <v>387</v>
      </c>
      <c r="M28" s="21">
        <v>49.17834</v>
      </c>
      <c r="N28" s="18">
        <v>-123.13055</v>
      </c>
    </row>
    <row r="29" spans="1:14" ht="25.5">
      <c r="A29" s="18" t="s">
        <v>799</v>
      </c>
      <c r="B29" s="29" t="s">
        <v>54</v>
      </c>
      <c r="C29" s="29" t="s">
        <v>369</v>
      </c>
      <c r="D29" s="18" t="s">
        <v>54</v>
      </c>
      <c r="E29" s="18" t="s">
        <v>369</v>
      </c>
      <c r="G29" s="18" t="s">
        <v>853</v>
      </c>
      <c r="H29" s="18" t="s">
        <v>778</v>
      </c>
      <c r="I29" s="18" t="s">
        <v>110</v>
      </c>
      <c r="J29" s="18" t="s">
        <v>942</v>
      </c>
      <c r="K29" s="18" t="s">
        <v>831</v>
      </c>
      <c r="L29" s="18" t="s">
        <v>387</v>
      </c>
      <c r="M29" s="21">
        <v>49.70017</v>
      </c>
      <c r="N29" s="18">
        <v>-123.15369</v>
      </c>
    </row>
    <row r="30" spans="1:14" ht="38.25">
      <c r="A30" s="18" t="s">
        <v>799</v>
      </c>
      <c r="B30" s="28" t="s">
        <v>134</v>
      </c>
      <c r="C30" s="29" t="s">
        <v>134</v>
      </c>
      <c r="D30" s="18" t="s">
        <v>54</v>
      </c>
      <c r="E30" s="18" t="s">
        <v>369</v>
      </c>
      <c r="G30" s="18" t="s">
        <v>101</v>
      </c>
      <c r="H30" s="18" t="s">
        <v>330</v>
      </c>
      <c r="I30" s="18" t="s">
        <v>110</v>
      </c>
      <c r="J30" s="18" t="s">
        <v>523</v>
      </c>
      <c r="K30" s="18" t="s">
        <v>532</v>
      </c>
      <c r="L30" s="18" t="s">
        <v>387</v>
      </c>
      <c r="M30" s="21">
        <v>49.272232</v>
      </c>
      <c r="N30" s="18">
        <v>-123.096275</v>
      </c>
    </row>
    <row r="31" spans="1:14" ht="25.5">
      <c r="A31" s="18" t="s">
        <v>799</v>
      </c>
      <c r="B31" s="28" t="s">
        <v>714</v>
      </c>
      <c r="C31" s="29" t="s">
        <v>714</v>
      </c>
      <c r="D31" s="18" t="s">
        <v>54</v>
      </c>
      <c r="E31" s="18" t="s">
        <v>880</v>
      </c>
      <c r="G31" s="18" t="s">
        <v>317</v>
      </c>
      <c r="H31" s="18" t="s">
        <v>533</v>
      </c>
      <c r="I31" s="18" t="s">
        <v>110</v>
      </c>
      <c r="J31" s="18" t="s">
        <v>517</v>
      </c>
      <c r="K31" s="18" t="s">
        <v>706</v>
      </c>
      <c r="L31" s="18" t="s">
        <v>701</v>
      </c>
      <c r="M31" s="21">
        <v>48.42896</v>
      </c>
      <c r="N31" s="18">
        <v>-123.35798</v>
      </c>
    </row>
    <row r="32" spans="1:14" ht="25.5">
      <c r="A32" s="18" t="s">
        <v>799</v>
      </c>
      <c r="B32" s="28" t="s">
        <v>691</v>
      </c>
      <c r="C32" s="29" t="s">
        <v>691</v>
      </c>
      <c r="D32" s="18" t="s">
        <v>54</v>
      </c>
      <c r="E32" s="18" t="s">
        <v>214</v>
      </c>
      <c r="G32" s="18" t="s">
        <v>909</v>
      </c>
      <c r="H32" s="18" t="s">
        <v>298</v>
      </c>
      <c r="I32" s="18" t="s">
        <v>110</v>
      </c>
      <c r="J32" s="18" t="s">
        <v>970</v>
      </c>
      <c r="K32" s="18" t="s">
        <v>820</v>
      </c>
      <c r="L32" s="18" t="str">
        <f>HYPERLINK("http://www.immigrantservices.ca/","www.immigrantservices.ca")</f>
        <v>www.immigrantservices.ca</v>
      </c>
      <c r="M32" s="21">
        <v>50.676296</v>
      </c>
      <c r="N32" s="18">
        <v>-120.3388</v>
      </c>
    </row>
    <row r="33" spans="1:14" ht="25.5">
      <c r="A33" s="18" t="s">
        <v>799</v>
      </c>
      <c r="B33" s="28" t="s">
        <v>714</v>
      </c>
      <c r="C33" s="29" t="s">
        <v>714</v>
      </c>
      <c r="D33" s="18" t="s">
        <v>54</v>
      </c>
      <c r="E33" s="18" t="s">
        <v>770</v>
      </c>
      <c r="G33" s="18" t="s">
        <v>661</v>
      </c>
      <c r="H33" s="18" t="s">
        <v>888</v>
      </c>
      <c r="I33" s="18" t="s">
        <v>110</v>
      </c>
      <c r="J33" s="18" t="s">
        <v>481</v>
      </c>
      <c r="K33" s="18" t="s">
        <v>616</v>
      </c>
      <c r="L33" s="18" t="str">
        <f>HYPERLINK("http://www.kfs.bc.ca/","www.kfs.bc.ca")</f>
        <v>www.kfs.bc.ca</v>
      </c>
      <c r="M33" s="21">
        <v>49.88449</v>
      </c>
      <c r="N33" s="18">
        <v>-119.49438</v>
      </c>
    </row>
    <row r="34" spans="1:14" ht="25.5">
      <c r="A34" s="18" t="s">
        <v>799</v>
      </c>
      <c r="B34" s="29" t="s">
        <v>54</v>
      </c>
      <c r="C34" s="27" t="s">
        <v>983</v>
      </c>
      <c r="D34" s="18" t="s">
        <v>54</v>
      </c>
      <c r="E34" s="18" t="s">
        <v>983</v>
      </c>
      <c r="G34" s="18" t="s">
        <v>351</v>
      </c>
      <c r="H34" s="18" t="s">
        <v>330</v>
      </c>
      <c r="I34" s="18" t="s">
        <v>110</v>
      </c>
      <c r="J34" s="18" t="s">
        <v>407</v>
      </c>
      <c r="K34" s="18" t="s">
        <v>737</v>
      </c>
      <c r="L34" s="18" t="s">
        <v>838</v>
      </c>
      <c r="M34" s="21">
        <v>49.26463</v>
      </c>
      <c r="N34" s="18">
        <v>-123.151085</v>
      </c>
    </row>
    <row r="35" spans="1:14" ht="12.75">
      <c r="A35" s="18" t="s">
        <v>799</v>
      </c>
      <c r="B35" s="27"/>
      <c r="C35" s="29"/>
      <c r="D35" s="18" t="s">
        <v>54</v>
      </c>
      <c r="E35" s="18" t="s">
        <v>983</v>
      </c>
      <c r="G35" s="18" t="s">
        <v>585</v>
      </c>
      <c r="H35" s="18" t="s">
        <v>330</v>
      </c>
      <c r="I35" s="18" t="s">
        <v>110</v>
      </c>
      <c r="J35" s="18" t="s">
        <v>301</v>
      </c>
      <c r="K35" s="18" t="s">
        <v>737</v>
      </c>
      <c r="L35" s="18" t="s">
        <v>838</v>
      </c>
      <c r="M35" s="21">
        <v>49.240284</v>
      </c>
      <c r="N35" s="18">
        <v>-123.0894</v>
      </c>
    </row>
    <row r="36" spans="1:14" ht="12.75">
      <c r="A36" s="18" t="s">
        <v>799</v>
      </c>
      <c r="B36" s="28" t="s">
        <v>370</v>
      </c>
      <c r="C36" s="29" t="s">
        <v>370</v>
      </c>
      <c r="D36" s="18" t="s">
        <v>54</v>
      </c>
      <c r="E36" s="18" t="s">
        <v>983</v>
      </c>
      <c r="G36" s="18" t="s">
        <v>244</v>
      </c>
      <c r="H36" s="18" t="s">
        <v>330</v>
      </c>
      <c r="I36" s="18" t="s">
        <v>110</v>
      </c>
      <c r="J36" s="18" t="s">
        <v>56</v>
      </c>
      <c r="K36" s="18" t="s">
        <v>737</v>
      </c>
      <c r="L36" s="18" t="str">
        <f>HYPERLINK("http://www.lmnhs.bc.ca/","www.lmnhs.bc.ca")</f>
        <v>www.lmnhs.bc.ca</v>
      </c>
      <c r="M36" s="21">
        <v>49.24965</v>
      </c>
      <c r="N36" s="18">
        <v>-123.101036</v>
      </c>
    </row>
    <row r="37" spans="1:14" ht="12.75">
      <c r="A37" s="18" t="s">
        <v>799</v>
      </c>
      <c r="B37" s="27"/>
      <c r="C37" s="29"/>
      <c r="D37" s="18" t="s">
        <v>54</v>
      </c>
      <c r="E37" s="18" t="s">
        <v>182</v>
      </c>
      <c r="G37" s="18" t="s">
        <v>404</v>
      </c>
      <c r="H37" s="18" t="s">
        <v>534</v>
      </c>
      <c r="I37" s="18" t="s">
        <v>110</v>
      </c>
      <c r="J37" s="18" t="s">
        <v>847</v>
      </c>
      <c r="M37" s="21">
        <v>49.281044</v>
      </c>
      <c r="N37" s="18">
        <v>-123.01192</v>
      </c>
    </row>
    <row r="38" spans="1:14" ht="12.75">
      <c r="A38" s="18" t="s">
        <v>799</v>
      </c>
      <c r="B38" s="27"/>
      <c r="C38" s="29"/>
      <c r="D38" s="18" t="s">
        <v>54</v>
      </c>
      <c r="E38" s="18" t="s">
        <v>182</v>
      </c>
      <c r="G38" s="18" t="s">
        <v>107</v>
      </c>
      <c r="H38" s="18" t="s">
        <v>526</v>
      </c>
      <c r="I38" s="18" t="s">
        <v>110</v>
      </c>
      <c r="J38" s="18" t="s">
        <v>223</v>
      </c>
      <c r="M38" s="21">
        <v>49.32206</v>
      </c>
      <c r="N38" s="18">
        <v>-123.07131</v>
      </c>
    </row>
    <row r="39" spans="1:14" ht="12.75">
      <c r="A39" s="18" t="s">
        <v>799</v>
      </c>
      <c r="B39" s="28" t="s">
        <v>360</v>
      </c>
      <c r="C39" s="27" t="s">
        <v>372</v>
      </c>
      <c r="D39" s="18" t="s">
        <v>54</v>
      </c>
      <c r="E39" s="18" t="s">
        <v>182</v>
      </c>
      <c r="G39" s="18" t="s">
        <v>295</v>
      </c>
      <c r="H39" s="18" t="s">
        <v>330</v>
      </c>
      <c r="I39" s="18" t="s">
        <v>110</v>
      </c>
      <c r="J39" s="18" t="s">
        <v>408</v>
      </c>
      <c r="K39" s="18" t="s">
        <v>569</v>
      </c>
      <c r="L39" s="18" t="s">
        <v>262</v>
      </c>
      <c r="M39" s="21">
        <v>49.261814</v>
      </c>
      <c r="N39" s="18">
        <v>-123.06981</v>
      </c>
    </row>
    <row r="40" spans="1:14" ht="25.5">
      <c r="A40" s="18" t="s">
        <v>799</v>
      </c>
      <c r="B40" s="28" t="s">
        <v>161</v>
      </c>
      <c r="C40" s="27" t="s">
        <v>607</v>
      </c>
      <c r="D40" s="18" t="s">
        <v>54</v>
      </c>
      <c r="E40" s="18" t="s">
        <v>182</v>
      </c>
      <c r="G40" s="18" t="s">
        <v>824</v>
      </c>
      <c r="H40" s="18" t="s">
        <v>330</v>
      </c>
      <c r="I40" s="18" t="s">
        <v>110</v>
      </c>
      <c r="J40" s="18" t="s">
        <v>628</v>
      </c>
      <c r="K40" s="18" t="s">
        <v>903</v>
      </c>
      <c r="L40" s="18" t="s">
        <v>262</v>
      </c>
      <c r="M40" s="21">
        <v>49.260185</v>
      </c>
      <c r="N40" s="18">
        <v>-123.06983</v>
      </c>
    </row>
    <row r="41" spans="1:14" ht="12.75">
      <c r="A41" s="18" t="s">
        <v>799</v>
      </c>
      <c r="B41" s="28" t="s">
        <v>753</v>
      </c>
      <c r="C41" s="27" t="s">
        <v>753</v>
      </c>
      <c r="D41" s="18" t="s">
        <v>54</v>
      </c>
      <c r="E41" s="18" t="s">
        <v>58</v>
      </c>
      <c r="G41" s="18" t="s">
        <v>951</v>
      </c>
      <c r="H41" s="18" t="s">
        <v>669</v>
      </c>
      <c r="I41" s="18" t="s">
        <v>110</v>
      </c>
      <c r="J41" s="18" t="s">
        <v>274</v>
      </c>
      <c r="K41" s="18" t="s">
        <v>868</v>
      </c>
      <c r="M41" s="21">
        <v>49.1040484</v>
      </c>
      <c r="N41" s="18">
        <v>-122.6563862</v>
      </c>
    </row>
    <row r="42" spans="1:14" ht="12.75">
      <c r="A42" s="18" t="s">
        <v>799</v>
      </c>
      <c r="B42" s="28"/>
      <c r="C42" s="27"/>
      <c r="D42" s="18" t="s">
        <v>54</v>
      </c>
      <c r="E42" s="18" t="s">
        <v>139</v>
      </c>
      <c r="G42" s="18" t="s">
        <v>626</v>
      </c>
      <c r="H42" s="18" t="s">
        <v>163</v>
      </c>
      <c r="I42" s="18" t="s">
        <v>110</v>
      </c>
      <c r="J42" s="18" t="s">
        <v>619</v>
      </c>
      <c r="M42" s="21">
        <v>49.2049499</v>
      </c>
      <c r="N42" s="18">
        <v>-122.9050108</v>
      </c>
    </row>
    <row r="43" spans="1:14" ht="38.25">
      <c r="A43" s="18" t="s">
        <v>799</v>
      </c>
      <c r="B43" s="28" t="s">
        <v>370</v>
      </c>
      <c r="C43" s="27" t="s">
        <v>370</v>
      </c>
      <c r="D43" s="18" t="s">
        <v>54</v>
      </c>
      <c r="E43" s="18" t="s">
        <v>299</v>
      </c>
      <c r="F43" s="21" t="s">
        <v>755</v>
      </c>
      <c r="G43" s="18" t="s">
        <v>555</v>
      </c>
      <c r="H43" s="18" t="s">
        <v>352</v>
      </c>
      <c r="I43" s="18" t="s">
        <v>110</v>
      </c>
      <c r="J43" s="18" t="s">
        <v>192</v>
      </c>
      <c r="L43" s="18" t="str">
        <f>HYPERLINK("http://www.nic.bc.ca/","www.nic.bc.ca")</f>
        <v>www.nic.bc.ca</v>
      </c>
      <c r="M43" s="21">
        <v>49.681166</v>
      </c>
      <c r="N43" s="18">
        <v>-124.998049</v>
      </c>
    </row>
    <row r="44" spans="1:14" ht="12.75">
      <c r="A44" s="18" t="s">
        <v>799</v>
      </c>
      <c r="B44" s="28" t="s">
        <v>370</v>
      </c>
      <c r="C44" s="27" t="s">
        <v>370</v>
      </c>
      <c r="D44" s="18" t="s">
        <v>54</v>
      </c>
      <c r="E44" s="18" t="s">
        <v>335</v>
      </c>
      <c r="G44" s="18" t="s">
        <v>175</v>
      </c>
      <c r="H44" s="18" t="s">
        <v>982</v>
      </c>
      <c r="I44" s="18" t="s">
        <v>110</v>
      </c>
      <c r="J44" s="18" t="s">
        <v>112</v>
      </c>
      <c r="K44" s="18" t="s">
        <v>67</v>
      </c>
      <c r="L44" s="18" t="str">
        <f>HYPERLINK("http://www.nwcc.bc.ca/","www.nwcc.bc.ca")</f>
        <v>www.nwcc.bc.ca</v>
      </c>
      <c r="M44" s="21">
        <v>54.3145729</v>
      </c>
      <c r="N44" s="18">
        <v>-130.3176311</v>
      </c>
    </row>
    <row r="45" spans="1:14" ht="12.75">
      <c r="A45" s="18" t="s">
        <v>799</v>
      </c>
      <c r="B45" s="28"/>
      <c r="C45" s="27"/>
      <c r="D45" s="18" t="s">
        <v>54</v>
      </c>
      <c r="E45" s="18" t="s">
        <v>757</v>
      </c>
      <c r="G45" s="18" t="s">
        <v>730</v>
      </c>
      <c r="H45" s="18" t="s">
        <v>330</v>
      </c>
      <c r="I45" s="18" t="s">
        <v>110</v>
      </c>
      <c r="J45" s="18" t="s">
        <v>492</v>
      </c>
      <c r="M45" s="21">
        <v>49.2647055</v>
      </c>
      <c r="N45" s="18">
        <v>-123.0310265</v>
      </c>
    </row>
    <row r="46" spans="1:14" ht="12.75">
      <c r="A46" s="18" t="s">
        <v>799</v>
      </c>
      <c r="B46" s="28"/>
      <c r="C46" s="27"/>
      <c r="D46" s="18" t="s">
        <v>54</v>
      </c>
      <c r="E46" s="18" t="s">
        <v>757</v>
      </c>
      <c r="G46" s="18" t="s">
        <v>981</v>
      </c>
      <c r="H46" s="18" t="s">
        <v>330</v>
      </c>
      <c r="I46" s="18" t="s">
        <v>110</v>
      </c>
      <c r="J46" s="18" t="s">
        <v>146</v>
      </c>
      <c r="M46" s="21">
        <v>49.2082863</v>
      </c>
      <c r="N46" s="18">
        <v>-123.1310625</v>
      </c>
    </row>
    <row r="47" spans="1:14" ht="12.75">
      <c r="A47" s="18" t="s">
        <v>799</v>
      </c>
      <c r="B47" s="28" t="s">
        <v>370</v>
      </c>
      <c r="C47" s="27" t="s">
        <v>290</v>
      </c>
      <c r="D47" s="18" t="s">
        <v>54</v>
      </c>
      <c r="E47" s="18" t="s">
        <v>757</v>
      </c>
      <c r="G47" s="18" t="s">
        <v>224</v>
      </c>
      <c r="H47" s="18" t="s">
        <v>330</v>
      </c>
      <c r="I47" s="18" t="s">
        <v>110</v>
      </c>
      <c r="J47" s="18" t="s">
        <v>499</v>
      </c>
      <c r="L47" s="18" t="s">
        <v>767</v>
      </c>
      <c r="M47" s="21">
        <v>49.2624661</v>
      </c>
      <c r="N47" s="18">
        <v>-123.087072</v>
      </c>
    </row>
    <row r="48" spans="1:14" ht="12.75">
      <c r="A48" s="18" t="s">
        <v>799</v>
      </c>
      <c r="B48" s="28" t="s">
        <v>370</v>
      </c>
      <c r="C48" s="27" t="s">
        <v>83</v>
      </c>
      <c r="D48" s="18" t="s">
        <v>54</v>
      </c>
      <c r="E48" s="18" t="s">
        <v>218</v>
      </c>
      <c r="G48" s="18" t="s">
        <v>689</v>
      </c>
      <c r="H48" s="18" t="s">
        <v>248</v>
      </c>
      <c r="I48" s="18" t="s">
        <v>110</v>
      </c>
      <c r="J48" s="18" t="s">
        <v>828</v>
      </c>
      <c r="K48" s="18" t="s">
        <v>297</v>
      </c>
      <c r="L48" s="18" t="s">
        <v>52</v>
      </c>
      <c r="M48" s="21">
        <v>49.1687889</v>
      </c>
      <c r="N48" s="18">
        <v>-122.9013115</v>
      </c>
    </row>
    <row r="49" spans="1:14" ht="38.25">
      <c r="A49" s="18" t="s">
        <v>799</v>
      </c>
      <c r="B49" s="28"/>
      <c r="C49" s="29"/>
      <c r="D49" s="18" t="s">
        <v>54</v>
      </c>
      <c r="E49" s="18" t="s">
        <v>348</v>
      </c>
      <c r="F49" s="21" t="s">
        <v>874</v>
      </c>
      <c r="G49" s="18" t="s">
        <v>5</v>
      </c>
      <c r="H49" s="18" t="s">
        <v>497</v>
      </c>
      <c r="I49" s="18" t="s">
        <v>110</v>
      </c>
      <c r="J49" s="18" t="s">
        <v>929</v>
      </c>
      <c r="L49" s="18" t="s">
        <v>277</v>
      </c>
      <c r="M49" s="21">
        <v>49.1554428</v>
      </c>
      <c r="N49" s="18">
        <v>-123.1505142</v>
      </c>
    </row>
    <row r="50" spans="1:14" ht="25.5">
      <c r="A50" s="18" t="s">
        <v>799</v>
      </c>
      <c r="B50" s="28" t="s">
        <v>370</v>
      </c>
      <c r="C50" s="27" t="s">
        <v>370</v>
      </c>
      <c r="D50" s="18" t="s">
        <v>54</v>
      </c>
      <c r="E50" s="18" t="s">
        <v>348</v>
      </c>
      <c r="F50" s="21" t="s">
        <v>412</v>
      </c>
      <c r="G50" s="18" t="s">
        <v>449</v>
      </c>
      <c r="H50" s="18" t="s">
        <v>497</v>
      </c>
      <c r="I50" s="18" t="s">
        <v>110</v>
      </c>
      <c r="J50" s="18" t="s">
        <v>965</v>
      </c>
      <c r="L50" s="18" t="str">
        <f>HYPERLINK("http://www.sd38.bc.ca/","www.sd38.bc.ca")</f>
        <v>www.sd38.bc.ca</v>
      </c>
      <c r="M50" s="21">
        <v>49.1652227</v>
      </c>
      <c r="N50" s="18">
        <v>-123.1140425</v>
      </c>
    </row>
    <row r="51" spans="1:14" ht="38.25">
      <c r="A51" s="18" t="s">
        <v>799</v>
      </c>
      <c r="B51" s="28" t="s">
        <v>240</v>
      </c>
      <c r="C51" s="27" t="s">
        <v>240</v>
      </c>
      <c r="D51" s="18" t="s">
        <v>54</v>
      </c>
      <c r="E51" s="18" t="s">
        <v>205</v>
      </c>
      <c r="F51" s="21" t="s">
        <v>493</v>
      </c>
      <c r="G51" s="18" t="s">
        <v>608</v>
      </c>
      <c r="H51" s="18" t="s">
        <v>534</v>
      </c>
      <c r="I51" s="18" t="s">
        <v>110</v>
      </c>
      <c r="J51" s="18" t="s">
        <v>528</v>
      </c>
      <c r="L51" s="18" t="str">
        <f>HYPERLINK("http://www.sd41.bc.ca/","www.sd41.bc.ca")</f>
        <v>www.sd41.bc.ca</v>
      </c>
      <c r="M51" s="21">
        <v>49.2236755</v>
      </c>
      <c r="N51" s="18">
        <v>-122.9406215</v>
      </c>
    </row>
    <row r="52" spans="1:14" ht="38.25">
      <c r="A52" s="18" t="s">
        <v>799</v>
      </c>
      <c r="B52" s="28"/>
      <c r="C52" s="27"/>
      <c r="D52" s="18" t="s">
        <v>54</v>
      </c>
      <c r="E52" s="18" t="s">
        <v>205</v>
      </c>
      <c r="F52" s="21" t="s">
        <v>677</v>
      </c>
      <c r="G52" s="18" t="s">
        <v>473</v>
      </c>
      <c r="H52" s="18" t="s">
        <v>534</v>
      </c>
      <c r="I52" s="18" t="s">
        <v>110</v>
      </c>
      <c r="J52" s="18" t="s">
        <v>130</v>
      </c>
      <c r="L52" s="18" t="s">
        <v>137</v>
      </c>
      <c r="M52" s="21">
        <v>49.2151083</v>
      </c>
      <c r="N52" s="18">
        <v>-122.9855852</v>
      </c>
    </row>
    <row r="53" spans="1:14" ht="25.5">
      <c r="A53" s="18" t="s">
        <v>799</v>
      </c>
      <c r="B53" s="28" t="s">
        <v>741</v>
      </c>
      <c r="C53" s="29" t="s">
        <v>607</v>
      </c>
      <c r="D53" s="18" t="s">
        <v>54</v>
      </c>
      <c r="E53" s="18" t="s">
        <v>205</v>
      </c>
      <c r="G53" s="18" t="s">
        <v>439</v>
      </c>
      <c r="H53" s="18" t="s">
        <v>534</v>
      </c>
      <c r="I53" s="18" t="s">
        <v>110</v>
      </c>
      <c r="J53" s="18" t="s">
        <v>485</v>
      </c>
      <c r="L53" s="18" t="str">
        <f>HYPERLINK("http://www.sd41.bc.ca/","www.sd41.bc.ca")</f>
        <v>www.sd41.bc.ca</v>
      </c>
      <c r="M53" s="21">
        <v>49.221944</v>
      </c>
      <c r="N53" s="18">
        <v>-122.973592</v>
      </c>
    </row>
    <row r="54" spans="1:14" ht="12.75">
      <c r="A54" s="18" t="s">
        <v>799</v>
      </c>
      <c r="B54" s="28"/>
      <c r="C54" s="29"/>
      <c r="D54" s="18" t="s">
        <v>54</v>
      </c>
      <c r="E54" s="18" t="s">
        <v>91</v>
      </c>
      <c r="G54" s="18" t="s">
        <v>495</v>
      </c>
      <c r="H54" s="18" t="s">
        <v>409</v>
      </c>
      <c r="I54" s="18" t="s">
        <v>110</v>
      </c>
      <c r="J54" s="18" t="s">
        <v>213</v>
      </c>
      <c r="M54" s="21">
        <v>49.2789017</v>
      </c>
      <c r="N54" s="18">
        <v>-122.8082824</v>
      </c>
    </row>
    <row r="55" spans="1:14" ht="12.75">
      <c r="A55" s="18" t="s">
        <v>799</v>
      </c>
      <c r="B55" s="28" t="s">
        <v>360</v>
      </c>
      <c r="C55" s="27" t="s">
        <v>372</v>
      </c>
      <c r="D55" s="18" t="s">
        <v>54</v>
      </c>
      <c r="E55" s="18" t="s">
        <v>91</v>
      </c>
      <c r="G55" s="18" t="s">
        <v>921</v>
      </c>
      <c r="H55" s="18" t="s">
        <v>409</v>
      </c>
      <c r="I55" s="18" t="s">
        <v>110</v>
      </c>
      <c r="J55" s="18" t="s">
        <v>271</v>
      </c>
      <c r="K55" s="18" t="s">
        <v>748</v>
      </c>
      <c r="L55" s="18" t="str">
        <f>HYPERLINK("http://www.sd43.bc.ca/","www.sd43.bc.ca")</f>
        <v>www.sd43.bc.ca</v>
      </c>
      <c r="M55" s="21">
        <v>49.2430959</v>
      </c>
      <c r="N55" s="18">
        <v>-122.8390725</v>
      </c>
    </row>
    <row r="56" spans="1:14" ht="12.75">
      <c r="A56" s="18" t="s">
        <v>799</v>
      </c>
      <c r="B56" s="28"/>
      <c r="C56" s="27"/>
      <c r="D56" s="18" t="s">
        <v>54</v>
      </c>
      <c r="E56" s="18" t="s">
        <v>541</v>
      </c>
      <c r="G56" s="18" t="s">
        <v>705</v>
      </c>
      <c r="H56" s="18" t="s">
        <v>631</v>
      </c>
      <c r="I56" s="18" t="s">
        <v>110</v>
      </c>
      <c r="J56" s="18" t="s">
        <v>786</v>
      </c>
      <c r="M56" s="21">
        <v>49.183435</v>
      </c>
      <c r="N56" s="18">
        <v>-119.5503068</v>
      </c>
    </row>
    <row r="57" spans="1:14" ht="25.5">
      <c r="A57" s="18" t="s">
        <v>799</v>
      </c>
      <c r="B57" s="28" t="s">
        <v>714</v>
      </c>
      <c r="C57" s="27" t="s">
        <v>714</v>
      </c>
      <c r="D57" s="18" t="s">
        <v>54</v>
      </c>
      <c r="E57" s="18" t="s">
        <v>541</v>
      </c>
      <c r="G57" s="18" t="s">
        <v>875</v>
      </c>
      <c r="H57" s="18" t="s">
        <v>867</v>
      </c>
      <c r="I57" s="18" t="s">
        <v>110</v>
      </c>
      <c r="J57" s="18" t="s">
        <v>383</v>
      </c>
      <c r="K57" s="18" t="s">
        <v>792</v>
      </c>
      <c r="L57" s="18" t="str">
        <f>HYPERLINK("http://www.soics.ca/","www.soics.ca")</f>
        <v>www.soics.ca</v>
      </c>
      <c r="M57" s="21">
        <v>49.4955209</v>
      </c>
      <c r="N57" s="18">
        <v>-119.5906555</v>
      </c>
    </row>
    <row r="58" spans="1:14" ht="12.75">
      <c r="A58" s="18" t="s">
        <v>799</v>
      </c>
      <c r="B58" s="28" t="s">
        <v>370</v>
      </c>
      <c r="C58" s="27" t="s">
        <v>845</v>
      </c>
      <c r="D58" s="18" t="s">
        <v>54</v>
      </c>
      <c r="E58" s="18" t="s">
        <v>396</v>
      </c>
      <c r="G58" s="18" t="s">
        <v>202</v>
      </c>
      <c r="H58" s="18" t="s">
        <v>330</v>
      </c>
      <c r="I58" s="18" t="s">
        <v>110</v>
      </c>
      <c r="J58" s="18" t="s">
        <v>802</v>
      </c>
      <c r="K58" s="18" t="s">
        <v>919</v>
      </c>
      <c r="L58" s="18" t="s">
        <v>87</v>
      </c>
      <c r="M58" s="21">
        <v>49.2255303</v>
      </c>
      <c r="N58" s="18">
        <v>-123.0655649</v>
      </c>
    </row>
    <row r="59" spans="1:14" ht="12.75">
      <c r="A59" s="18" t="s">
        <v>799</v>
      </c>
      <c r="B59" s="28" t="s">
        <v>360</v>
      </c>
      <c r="C59" s="27" t="s">
        <v>372</v>
      </c>
      <c r="D59" s="18" t="s">
        <v>54</v>
      </c>
      <c r="E59" s="18" t="s">
        <v>148</v>
      </c>
      <c r="G59" s="18" t="s">
        <v>188</v>
      </c>
      <c r="H59" s="18" t="s">
        <v>409</v>
      </c>
      <c r="I59" s="18" t="s">
        <v>110</v>
      </c>
      <c r="J59" s="18" t="s">
        <v>529</v>
      </c>
      <c r="K59" s="18" t="s">
        <v>152</v>
      </c>
      <c r="L59" s="18" t="str">
        <f>HYPERLINK("http://www.successbc.ca/","www.successbc.ca")</f>
        <v>www.successbc.ca</v>
      </c>
      <c r="M59" s="21">
        <v>49.247459</v>
      </c>
      <c r="N59" s="18">
        <v>-122.892654</v>
      </c>
    </row>
    <row r="60" spans="1:14" ht="12.75">
      <c r="A60" s="18" t="s">
        <v>799</v>
      </c>
      <c r="B60" s="28" t="s">
        <v>360</v>
      </c>
      <c r="C60" s="27" t="s">
        <v>372</v>
      </c>
      <c r="D60" s="18" t="s">
        <v>54</v>
      </c>
      <c r="E60" s="18" t="s">
        <v>148</v>
      </c>
      <c r="G60" s="18" t="s">
        <v>553</v>
      </c>
      <c r="H60" s="18" t="s">
        <v>497</v>
      </c>
      <c r="I60" s="18" t="s">
        <v>110</v>
      </c>
      <c r="J60" s="18" t="s">
        <v>176</v>
      </c>
      <c r="K60" s="18" t="s">
        <v>37</v>
      </c>
      <c r="L60" s="18" t="str">
        <f>HYPERLINK("http://www.successbc.ca/","www.successbc.ca")</f>
        <v>www.successbc.ca</v>
      </c>
      <c r="M60" s="21">
        <v>49.1702698</v>
      </c>
      <c r="N60" s="18">
        <v>-123.1349212</v>
      </c>
    </row>
    <row r="61" spans="1:14" ht="25.5">
      <c r="A61" s="18" t="s">
        <v>799</v>
      </c>
      <c r="B61" s="28" t="s">
        <v>911</v>
      </c>
      <c r="C61" s="27" t="s">
        <v>607</v>
      </c>
      <c r="D61" s="18" t="s">
        <v>54</v>
      </c>
      <c r="E61" s="18" t="s">
        <v>148</v>
      </c>
      <c r="G61" s="18" t="s">
        <v>882</v>
      </c>
      <c r="H61" s="18" t="s">
        <v>854</v>
      </c>
      <c r="I61" s="18" t="s">
        <v>110</v>
      </c>
      <c r="J61" s="18" t="s">
        <v>283</v>
      </c>
      <c r="K61" s="18" t="s">
        <v>319</v>
      </c>
      <c r="L61" s="18" t="str">
        <f>HYPERLINK("http://www.successbc.ca/","www.successbc.ca")</f>
        <v>www.successbc.ca</v>
      </c>
      <c r="M61" s="21">
        <v>49.1860231</v>
      </c>
      <c r="N61" s="18">
        <v>-122.800801</v>
      </c>
    </row>
    <row r="62" spans="1:14" ht="12.75">
      <c r="A62" s="18" t="s">
        <v>799</v>
      </c>
      <c r="B62" s="28"/>
      <c r="C62" s="27"/>
      <c r="D62" s="18" t="s">
        <v>54</v>
      </c>
      <c r="E62" s="18" t="s">
        <v>148</v>
      </c>
      <c r="G62" s="18" t="s">
        <v>324</v>
      </c>
      <c r="H62" s="18" t="s">
        <v>330</v>
      </c>
      <c r="I62" s="18" t="s">
        <v>110</v>
      </c>
      <c r="J62" s="18" t="s">
        <v>664</v>
      </c>
      <c r="M62" s="21">
        <v>49.2316486</v>
      </c>
      <c r="N62" s="18">
        <v>-123.0903944</v>
      </c>
    </row>
    <row r="63" spans="1:14" ht="12.75">
      <c r="A63" s="18" t="s">
        <v>799</v>
      </c>
      <c r="B63" s="28" t="s">
        <v>360</v>
      </c>
      <c r="C63" s="27" t="s">
        <v>372</v>
      </c>
      <c r="D63" s="18" t="s">
        <v>54</v>
      </c>
      <c r="E63" s="18" t="s">
        <v>148</v>
      </c>
      <c r="G63" s="18" t="s">
        <v>906</v>
      </c>
      <c r="H63" s="18" t="s">
        <v>330</v>
      </c>
      <c r="I63" s="18" t="s">
        <v>110</v>
      </c>
      <c r="J63" s="18" t="s">
        <v>464</v>
      </c>
      <c r="L63" s="18" t="str">
        <f>HYPERLINK("http://www.successbc.ca/","www.successbc.ca")</f>
        <v>www.successbc.ca</v>
      </c>
      <c r="M63" s="21">
        <v>49.2114331</v>
      </c>
      <c r="N63" s="18">
        <v>-123.1404094</v>
      </c>
    </row>
    <row r="64" spans="1:14" ht="12.75">
      <c r="A64" s="18" t="s">
        <v>799</v>
      </c>
      <c r="B64" s="28" t="s">
        <v>360</v>
      </c>
      <c r="C64" s="27" t="s">
        <v>372</v>
      </c>
      <c r="D64" s="18" t="s">
        <v>54</v>
      </c>
      <c r="E64" s="18" t="s">
        <v>33</v>
      </c>
      <c r="G64" s="18" t="s">
        <v>923</v>
      </c>
      <c r="H64" s="18" t="s">
        <v>330</v>
      </c>
      <c r="I64" s="18" t="s">
        <v>110</v>
      </c>
      <c r="J64" s="18" t="s">
        <v>943</v>
      </c>
      <c r="K64" s="18" t="s">
        <v>373</v>
      </c>
      <c r="L64" s="18" t="str">
        <f>HYPERLINK("http://www.vcc.ca/","www.vcc.ca")</f>
        <v>www.vcc.ca</v>
      </c>
      <c r="M64" s="21">
        <v>49.2627297</v>
      </c>
      <c r="N64" s="18">
        <v>-123.0805343</v>
      </c>
    </row>
    <row r="65" spans="1:14" ht="12.75">
      <c r="A65" s="18" t="s">
        <v>799</v>
      </c>
      <c r="B65" s="28" t="s">
        <v>370</v>
      </c>
      <c r="C65" s="27" t="s">
        <v>370</v>
      </c>
      <c r="D65" s="18" t="s">
        <v>54</v>
      </c>
      <c r="E65" s="18" t="s">
        <v>221</v>
      </c>
      <c r="G65" s="18" t="s">
        <v>16</v>
      </c>
      <c r="H65" s="18" t="s">
        <v>330</v>
      </c>
      <c r="I65" s="18" t="s">
        <v>110</v>
      </c>
      <c r="J65" s="18" t="s">
        <v>993</v>
      </c>
      <c r="K65" s="18" t="s">
        <v>928</v>
      </c>
      <c r="L65" s="18" t="str">
        <f>HYPERLINK("http://www.vfa.bc.ca/","www.vfa.bc.ca")</f>
        <v>www.vfa.bc.ca</v>
      </c>
      <c r="M65" s="21">
        <v>49.2338923</v>
      </c>
      <c r="N65" s="18">
        <v>-123.0461247</v>
      </c>
    </row>
    <row r="66" spans="1:14" ht="25.5">
      <c r="A66" s="18" t="s">
        <v>799</v>
      </c>
      <c r="B66" s="28" t="s">
        <v>714</v>
      </c>
      <c r="C66" s="27" t="s">
        <v>714</v>
      </c>
      <c r="D66" s="18" t="s">
        <v>54</v>
      </c>
      <c r="E66" s="18" t="s">
        <v>866</v>
      </c>
      <c r="G66" s="18" t="s">
        <v>259</v>
      </c>
      <c r="H66" s="18" t="s">
        <v>153</v>
      </c>
      <c r="I66" s="18" t="s">
        <v>110</v>
      </c>
      <c r="J66" s="18" t="s">
        <v>652</v>
      </c>
      <c r="K66" s="18" t="s">
        <v>606</v>
      </c>
      <c r="L66" s="18" t="str">
        <f>HYPERLINK("http://www.vdiss.com/","www.vdiss.com  ")</f>
        <v>www.vdiss.com  </v>
      </c>
      <c r="M66" s="21">
        <v>50.2644774</v>
      </c>
      <c r="N66" s="18">
        <v>-119.2706895</v>
      </c>
    </row>
    <row r="67" spans="1:14" ht="12.75">
      <c r="A67" s="18" t="s">
        <v>955</v>
      </c>
      <c r="B67" s="28"/>
      <c r="C67" s="27"/>
      <c r="D67" s="18" t="s">
        <v>54</v>
      </c>
      <c r="E67" s="18" t="s">
        <v>235</v>
      </c>
      <c r="G67" s="18" t="s">
        <v>399</v>
      </c>
      <c r="H67" s="18" t="s">
        <v>104</v>
      </c>
      <c r="I67" s="18" t="s">
        <v>110</v>
      </c>
      <c r="J67" s="18" t="s">
        <v>38</v>
      </c>
      <c r="K67" s="18" t="s">
        <v>18</v>
      </c>
      <c r="L67" s="18" t="s">
        <v>26</v>
      </c>
      <c r="M67" s="21">
        <v>49.16482</v>
      </c>
      <c r="N67" s="18">
        <v>-123.94258</v>
      </c>
    </row>
    <row r="68" spans="1:14" ht="25.5">
      <c r="A68" s="18" t="s">
        <v>955</v>
      </c>
      <c r="B68" s="28" t="s">
        <v>714</v>
      </c>
      <c r="C68" s="29" t="s">
        <v>714</v>
      </c>
      <c r="D68" s="18" t="s">
        <v>54</v>
      </c>
      <c r="E68" s="18" t="s">
        <v>416</v>
      </c>
      <c r="G68" s="18" t="s">
        <v>722</v>
      </c>
      <c r="H68" s="18" t="s">
        <v>825</v>
      </c>
      <c r="I68" s="18" t="s">
        <v>110</v>
      </c>
      <c r="J68" s="18" t="s">
        <v>961</v>
      </c>
      <c r="K68" s="18" t="s">
        <v>941</v>
      </c>
      <c r="L68" s="18" t="s">
        <v>809</v>
      </c>
      <c r="M68" s="21">
        <v>49.16943</v>
      </c>
      <c r="N68" s="18">
        <v>-121.959435</v>
      </c>
    </row>
    <row r="69" spans="1:14" ht="12.75">
      <c r="A69" s="18" t="s">
        <v>955</v>
      </c>
      <c r="B69" s="28" t="s">
        <v>370</v>
      </c>
      <c r="C69" s="29" t="s">
        <v>370</v>
      </c>
      <c r="D69" s="18" t="s">
        <v>54</v>
      </c>
      <c r="E69" s="18" t="s">
        <v>303</v>
      </c>
      <c r="G69" s="18" t="s">
        <v>858</v>
      </c>
      <c r="H69" s="18" t="s">
        <v>899</v>
      </c>
      <c r="I69" s="18" t="s">
        <v>110</v>
      </c>
      <c r="J69" s="18" t="s">
        <v>121</v>
      </c>
      <c r="K69" s="18" t="s">
        <v>817</v>
      </c>
      <c r="L69" s="18" t="str">
        <f>HYPERLINK("http://www.cisduncan.ca/","www.cisduncan.ca")</f>
        <v>www.cisduncan.ca</v>
      </c>
      <c r="M69" s="21">
        <v>48.77879</v>
      </c>
      <c r="N69" s="18">
        <v>-123.70661</v>
      </c>
    </row>
    <row r="70" spans="1:14" ht="12.75">
      <c r="A70" s="18" t="s">
        <v>955</v>
      </c>
      <c r="B70" s="26" t="s">
        <v>714</v>
      </c>
      <c r="C70" s="26" t="s">
        <v>714</v>
      </c>
      <c r="D70" s="18" t="s">
        <v>54</v>
      </c>
      <c r="E70" s="18" t="s">
        <v>356</v>
      </c>
      <c r="G70" s="18" t="s">
        <v>42</v>
      </c>
      <c r="H70" s="18" t="s">
        <v>602</v>
      </c>
      <c r="I70" s="18" t="s">
        <v>110</v>
      </c>
      <c r="J70" s="18" t="s">
        <v>165</v>
      </c>
      <c r="K70" s="18" t="s">
        <v>703</v>
      </c>
      <c r="L70" s="18" t="s">
        <v>468</v>
      </c>
      <c r="M70" s="18">
        <v>53.9091704</v>
      </c>
      <c r="N70" s="18">
        <v>-122.7551091</v>
      </c>
    </row>
    <row r="71" spans="1:14" ht="12.75">
      <c r="A71" s="18" t="s">
        <v>955</v>
      </c>
      <c r="B71" s="26" t="s">
        <v>370</v>
      </c>
      <c r="C71" s="26" t="s">
        <v>370</v>
      </c>
      <c r="D71" s="18" t="s">
        <v>54</v>
      </c>
      <c r="E71" s="18" t="s">
        <v>356</v>
      </c>
      <c r="G71" s="18" t="s">
        <v>321</v>
      </c>
      <c r="H71" s="18" t="s">
        <v>302</v>
      </c>
      <c r="I71" s="18" t="s">
        <v>110</v>
      </c>
      <c r="J71" s="18" t="s">
        <v>174</v>
      </c>
      <c r="K71" s="18" t="s">
        <v>703</v>
      </c>
      <c r="L71" s="18" t="s">
        <v>468</v>
      </c>
      <c r="M71" s="18">
        <v>52.1329737</v>
      </c>
      <c r="N71" s="18">
        <v>-122.1436287</v>
      </c>
    </row>
    <row r="72" spans="1:14" ht="25.5">
      <c r="A72" s="18" t="s">
        <v>955</v>
      </c>
      <c r="B72" s="29" t="s">
        <v>54</v>
      </c>
      <c r="C72" s="29" t="s">
        <v>369</v>
      </c>
      <c r="D72" s="18" t="s">
        <v>54</v>
      </c>
      <c r="E72" s="18" t="s">
        <v>369</v>
      </c>
      <c r="G72" s="18" t="s">
        <v>853</v>
      </c>
      <c r="H72" s="18" t="s">
        <v>778</v>
      </c>
      <c r="I72" s="18" t="s">
        <v>110</v>
      </c>
      <c r="J72" s="18" t="s">
        <v>942</v>
      </c>
      <c r="K72" s="18" t="s">
        <v>831</v>
      </c>
      <c r="L72" s="18" t="s">
        <v>387</v>
      </c>
      <c r="M72" s="21">
        <v>49.70017</v>
      </c>
      <c r="N72" s="18">
        <v>-123.15369</v>
      </c>
    </row>
    <row r="73" spans="1:14" ht="12.75">
      <c r="A73" s="18" t="s">
        <v>955</v>
      </c>
      <c r="B73" s="26" t="s">
        <v>714</v>
      </c>
      <c r="C73" s="26" t="s">
        <v>714</v>
      </c>
      <c r="D73" s="18" t="s">
        <v>54</v>
      </c>
      <c r="E73" s="18" t="s">
        <v>880</v>
      </c>
      <c r="G73" s="18" t="s">
        <v>317</v>
      </c>
      <c r="H73" s="18" t="s">
        <v>533</v>
      </c>
      <c r="I73" s="18" t="s">
        <v>110</v>
      </c>
      <c r="J73" s="18" t="s">
        <v>517</v>
      </c>
      <c r="K73" s="18" t="s">
        <v>706</v>
      </c>
      <c r="L73" s="18" t="s">
        <v>701</v>
      </c>
      <c r="M73" s="18">
        <v>48.4290097</v>
      </c>
      <c r="N73" s="18">
        <v>-123.3586708</v>
      </c>
    </row>
    <row r="74" spans="1:14" ht="12.75">
      <c r="A74" s="18" t="s">
        <v>955</v>
      </c>
      <c r="B74" s="26" t="s">
        <v>691</v>
      </c>
      <c r="C74" s="26" t="s">
        <v>691</v>
      </c>
      <c r="D74" s="18" t="s">
        <v>54</v>
      </c>
      <c r="E74" s="18" t="s">
        <v>214</v>
      </c>
      <c r="G74" s="18" t="s">
        <v>789</v>
      </c>
      <c r="H74" s="18" t="s">
        <v>298</v>
      </c>
      <c r="I74" s="18" t="s">
        <v>110</v>
      </c>
      <c r="J74" s="18" t="s">
        <v>970</v>
      </c>
      <c r="K74" s="18" t="s">
        <v>820</v>
      </c>
      <c r="L74" s="18" t="s">
        <v>638</v>
      </c>
      <c r="M74" s="18">
        <v>50.6763301</v>
      </c>
      <c r="N74" s="18">
        <v>-120.3389042</v>
      </c>
    </row>
    <row r="75" spans="1:14" ht="12.75">
      <c r="A75" s="18" t="s">
        <v>955</v>
      </c>
      <c r="B75" s="26" t="s">
        <v>714</v>
      </c>
      <c r="C75" s="26" t="s">
        <v>714</v>
      </c>
      <c r="D75" s="18" t="s">
        <v>54</v>
      </c>
      <c r="E75" s="18" t="s">
        <v>770</v>
      </c>
      <c r="G75" s="18" t="s">
        <v>599</v>
      </c>
      <c r="H75" s="18" t="s">
        <v>888</v>
      </c>
      <c r="I75" s="18" t="s">
        <v>110</v>
      </c>
      <c r="J75" s="18" t="s">
        <v>481</v>
      </c>
      <c r="K75" s="18" t="s">
        <v>616</v>
      </c>
      <c r="L75" s="18" t="s">
        <v>237</v>
      </c>
      <c r="M75" s="18">
        <v>49.8845036</v>
      </c>
      <c r="N75" s="18">
        <v>-119.4942668</v>
      </c>
    </row>
    <row r="76" spans="1:14" ht="38.25">
      <c r="A76" s="18" t="s">
        <v>955</v>
      </c>
      <c r="B76" s="28" t="s">
        <v>370</v>
      </c>
      <c r="C76" s="27" t="s">
        <v>370</v>
      </c>
      <c r="D76" s="18" t="s">
        <v>54</v>
      </c>
      <c r="E76" s="18" t="s">
        <v>299</v>
      </c>
      <c r="F76" s="21" t="s">
        <v>755</v>
      </c>
      <c r="G76" s="18" t="s">
        <v>612</v>
      </c>
      <c r="H76" s="18" t="s">
        <v>352</v>
      </c>
      <c r="I76" s="18" t="s">
        <v>110</v>
      </c>
      <c r="J76" s="18" t="s">
        <v>19</v>
      </c>
      <c r="K76" s="18" t="s">
        <v>876</v>
      </c>
      <c r="L76" s="18" t="str">
        <f>HYPERLINK("http://www.nic.bc.ca/","www.nic.bc.ca")</f>
        <v>www.nic.bc.ca</v>
      </c>
      <c r="M76" s="18">
        <v>49.7079908</v>
      </c>
      <c r="N76" s="18">
        <v>-124.9703988</v>
      </c>
    </row>
    <row r="77" spans="1:14" ht="12.75">
      <c r="A77" s="18" t="s">
        <v>955</v>
      </c>
      <c r="B77" s="26" t="s">
        <v>370</v>
      </c>
      <c r="C77" s="26" t="s">
        <v>370</v>
      </c>
      <c r="D77" s="18" t="s">
        <v>54</v>
      </c>
      <c r="E77" s="18" t="s">
        <v>335</v>
      </c>
      <c r="G77" s="18" t="s">
        <v>470</v>
      </c>
      <c r="H77" s="18" t="s">
        <v>982</v>
      </c>
      <c r="I77" s="18" t="s">
        <v>110</v>
      </c>
      <c r="J77" s="18" t="s">
        <v>112</v>
      </c>
      <c r="K77" s="18" t="s">
        <v>67</v>
      </c>
      <c r="L77" s="18" t="s">
        <v>749</v>
      </c>
      <c r="M77" s="18">
        <v>54.3118925</v>
      </c>
      <c r="N77" s="18">
        <v>-130.3272103</v>
      </c>
    </row>
    <row r="78" spans="1:14" ht="12.75">
      <c r="A78" s="18" t="s">
        <v>955</v>
      </c>
      <c r="B78" s="26" t="s">
        <v>714</v>
      </c>
      <c r="C78" s="26" t="s">
        <v>714</v>
      </c>
      <c r="D78" s="18" t="s">
        <v>54</v>
      </c>
      <c r="E78" s="18" t="s">
        <v>541</v>
      </c>
      <c r="G78" s="18" t="s">
        <v>186</v>
      </c>
      <c r="H78" s="18" t="s">
        <v>867</v>
      </c>
      <c r="I78" s="18" t="s">
        <v>110</v>
      </c>
      <c r="J78" s="18" t="s">
        <v>383</v>
      </c>
      <c r="K78" s="18" t="s">
        <v>792</v>
      </c>
      <c r="M78" s="18">
        <v>49.4955209</v>
      </c>
      <c r="N78" s="18">
        <v>-119.5906555</v>
      </c>
    </row>
    <row r="79" spans="1:14" ht="12.75">
      <c r="A79" s="18" t="s">
        <v>955</v>
      </c>
      <c r="B79" s="27"/>
      <c r="C79" s="27"/>
      <c r="D79" s="18" t="s">
        <v>54</v>
      </c>
      <c r="E79" s="18" t="s">
        <v>189</v>
      </c>
      <c r="G79" s="18" t="s">
        <v>269</v>
      </c>
      <c r="H79" s="18" t="s">
        <v>854</v>
      </c>
      <c r="I79" s="18" t="s">
        <v>110</v>
      </c>
      <c r="J79" s="18" t="s">
        <v>255</v>
      </c>
      <c r="K79" s="18" t="s">
        <v>24</v>
      </c>
      <c r="M79" s="18">
        <v>49.1370965</v>
      </c>
      <c r="N79" s="18">
        <v>-122.8428502</v>
      </c>
    </row>
    <row r="80" spans="1:14" ht="12.75">
      <c r="A80" s="18" t="s">
        <v>955</v>
      </c>
      <c r="B80" s="26" t="s">
        <v>714</v>
      </c>
      <c r="C80" s="26" t="s">
        <v>714</v>
      </c>
      <c r="D80" s="18" t="s">
        <v>54</v>
      </c>
      <c r="E80" s="18" t="s">
        <v>866</v>
      </c>
      <c r="G80" s="18" t="s">
        <v>168</v>
      </c>
      <c r="H80" s="18" t="s">
        <v>153</v>
      </c>
      <c r="I80" s="18" t="s">
        <v>110</v>
      </c>
      <c r="J80" s="18" t="s">
        <v>652</v>
      </c>
      <c r="K80" s="18" t="s">
        <v>516</v>
      </c>
      <c r="L80" s="18" t="s">
        <v>840</v>
      </c>
      <c r="M80" s="18">
        <v>50.26446</v>
      </c>
      <c r="N80" s="18">
        <v>-119.270389</v>
      </c>
    </row>
    <row r="81" spans="1:14" ht="12.75">
      <c r="A81" s="18" t="s">
        <v>955</v>
      </c>
      <c r="B81" s="27"/>
      <c r="C81" s="27"/>
      <c r="D81" s="18" t="s">
        <v>54</v>
      </c>
      <c r="E81" s="18" t="s">
        <v>975</v>
      </c>
      <c r="G81" s="18" t="s">
        <v>354</v>
      </c>
      <c r="H81" s="18" t="s">
        <v>330</v>
      </c>
      <c r="I81" s="18" t="s">
        <v>110</v>
      </c>
      <c r="J81" s="18" t="s">
        <v>408</v>
      </c>
      <c r="K81" s="18" t="s">
        <v>719</v>
      </c>
      <c r="M81" s="18">
        <v>49.2618503</v>
      </c>
      <c r="N81" s="18">
        <v>-123.0697977</v>
      </c>
    </row>
    <row r="82" spans="1:14" ht="12.75">
      <c r="A82" s="18" t="s">
        <v>940</v>
      </c>
      <c r="B82" s="27"/>
      <c r="C82" s="27"/>
      <c r="D82" s="18" t="s">
        <v>54</v>
      </c>
      <c r="E82" s="18" t="s">
        <v>917</v>
      </c>
      <c r="G82" s="18" t="s">
        <v>487</v>
      </c>
      <c r="H82" s="18" t="s">
        <v>534</v>
      </c>
      <c r="I82" s="18" t="s">
        <v>110</v>
      </c>
      <c r="J82" s="18" t="s">
        <v>98</v>
      </c>
      <c r="K82" s="18" t="s">
        <v>539</v>
      </c>
      <c r="L82" s="18" t="s">
        <v>350</v>
      </c>
      <c r="M82" s="18">
        <v>49.2513919</v>
      </c>
      <c r="N82" s="18">
        <v>-123.0013955</v>
      </c>
    </row>
    <row r="83" spans="1:14" ht="12.75">
      <c r="A83" s="18" t="s">
        <v>940</v>
      </c>
      <c r="B83" s="30"/>
      <c r="C83" s="30"/>
      <c r="D83" s="18" t="s">
        <v>54</v>
      </c>
      <c r="E83" s="18" t="s">
        <v>276</v>
      </c>
      <c r="G83" s="18" t="s">
        <v>438</v>
      </c>
      <c r="H83" s="18" t="s">
        <v>533</v>
      </c>
      <c r="I83" s="18" t="s">
        <v>110</v>
      </c>
      <c r="J83" s="18" t="s">
        <v>267</v>
      </c>
      <c r="K83" s="18" t="s">
        <v>709</v>
      </c>
      <c r="L83" s="18" t="s">
        <v>382</v>
      </c>
      <c r="M83" s="18">
        <v>48.446543</v>
      </c>
      <c r="N83" s="18">
        <v>-123.322976</v>
      </c>
    </row>
    <row r="84" spans="1:14" ht="25.5">
      <c r="A84" s="18" t="s">
        <v>940</v>
      </c>
      <c r="D84" s="18" t="s">
        <v>54</v>
      </c>
      <c r="E84" s="18" t="s">
        <v>490</v>
      </c>
      <c r="F84" s="21" t="s">
        <v>285</v>
      </c>
      <c r="G84" s="18" t="s">
        <v>478</v>
      </c>
      <c r="H84" s="18" t="s">
        <v>526</v>
      </c>
      <c r="I84" s="18" t="s">
        <v>110</v>
      </c>
      <c r="J84" s="18" t="s">
        <v>660</v>
      </c>
      <c r="K84" s="18" t="s">
        <v>13</v>
      </c>
      <c r="L84" s="18" t="s">
        <v>103</v>
      </c>
      <c r="M84" s="18">
        <v>49.315684</v>
      </c>
      <c r="N84" s="18">
        <v>-123.020573</v>
      </c>
    </row>
    <row r="85" spans="1:14" ht="12.75">
      <c r="A85" s="18" t="s">
        <v>940</v>
      </c>
      <c r="D85" s="18" t="s">
        <v>54</v>
      </c>
      <c r="E85" s="18" t="s">
        <v>819</v>
      </c>
      <c r="G85" s="18" t="s">
        <v>243</v>
      </c>
      <c r="H85" s="18" t="s">
        <v>602</v>
      </c>
      <c r="I85" s="18" t="s">
        <v>110</v>
      </c>
      <c r="J85" s="18" t="s">
        <v>420</v>
      </c>
      <c r="K85" s="18" t="s">
        <v>654</v>
      </c>
      <c r="L85" s="18" t="s">
        <v>777</v>
      </c>
      <c r="M85" s="18">
        <v>53.9036391</v>
      </c>
      <c r="N85" s="18">
        <v>-122.7840501</v>
      </c>
    </row>
    <row r="86" spans="1:14" ht="12.75">
      <c r="A86" s="18" t="s">
        <v>940</v>
      </c>
      <c r="D86" s="18" t="s">
        <v>54</v>
      </c>
      <c r="E86" s="18" t="s">
        <v>489</v>
      </c>
      <c r="G86" s="18" t="s">
        <v>118</v>
      </c>
      <c r="H86" s="18" t="s">
        <v>775</v>
      </c>
      <c r="I86" s="18" t="s">
        <v>110</v>
      </c>
      <c r="J86" s="18" t="s">
        <v>327</v>
      </c>
      <c r="K86" s="18" t="s">
        <v>177</v>
      </c>
      <c r="L86" s="18" t="s">
        <v>563</v>
      </c>
      <c r="M86" s="18">
        <v>49.510063</v>
      </c>
      <c r="N86" s="18">
        <v>-115.767747</v>
      </c>
    </row>
    <row r="87" spans="1:14" ht="12.75">
      <c r="A87" s="18" t="s">
        <v>940</v>
      </c>
      <c r="D87" s="18" t="s">
        <v>54</v>
      </c>
      <c r="E87" s="18" t="s">
        <v>444</v>
      </c>
      <c r="G87" s="18" t="s">
        <v>456</v>
      </c>
      <c r="H87" s="18" t="s">
        <v>854</v>
      </c>
      <c r="I87" s="18" t="s">
        <v>110</v>
      </c>
      <c r="J87" s="18" t="s">
        <v>600</v>
      </c>
      <c r="K87" s="18" t="s">
        <v>199</v>
      </c>
      <c r="L87" s="18" t="s">
        <v>659</v>
      </c>
      <c r="M87" s="18">
        <v>49.1334653</v>
      </c>
      <c r="N87" s="18">
        <v>-122.8715336</v>
      </c>
    </row>
    <row r="88" spans="1:14" ht="12.75">
      <c r="A88" s="18" t="s">
        <v>940</v>
      </c>
      <c r="D88" s="18" t="s">
        <v>54</v>
      </c>
      <c r="E88" s="18" t="s">
        <v>807</v>
      </c>
      <c r="G88" s="21" t="s">
        <v>694</v>
      </c>
      <c r="H88" s="21" t="s">
        <v>330</v>
      </c>
      <c r="I88" s="18" t="s">
        <v>110</v>
      </c>
      <c r="J88" s="21" t="s">
        <v>184</v>
      </c>
      <c r="L88" s="21" t="s">
        <v>239</v>
      </c>
      <c r="M88" s="18">
        <v>49.225779</v>
      </c>
      <c r="N88" s="18">
        <v>-123.108375</v>
      </c>
    </row>
    <row r="89" spans="1:14" ht="12.75">
      <c r="A89" s="18" t="s">
        <v>940</v>
      </c>
      <c r="D89" s="18" t="s">
        <v>54</v>
      </c>
      <c r="E89" s="18" t="s">
        <v>299</v>
      </c>
      <c r="G89" s="18" t="s">
        <v>612</v>
      </c>
      <c r="H89" s="18" t="s">
        <v>352</v>
      </c>
      <c r="I89" s="18" t="s">
        <v>110</v>
      </c>
      <c r="J89" s="18" t="s">
        <v>19</v>
      </c>
      <c r="K89" s="18" t="s">
        <v>844</v>
      </c>
      <c r="L89" s="18" t="s">
        <v>542</v>
      </c>
      <c r="M89" s="18">
        <v>49.7079908</v>
      </c>
      <c r="N89" s="18">
        <v>-124.9703988</v>
      </c>
    </row>
    <row r="90" spans="1:14" ht="12.75">
      <c r="A90" s="18" t="s">
        <v>940</v>
      </c>
      <c r="D90" s="18" t="s">
        <v>54</v>
      </c>
      <c r="E90" s="18" t="s">
        <v>924</v>
      </c>
      <c r="G90" s="18" t="s">
        <v>480</v>
      </c>
      <c r="H90" s="18" t="s">
        <v>117</v>
      </c>
      <c r="I90" s="18" t="s">
        <v>110</v>
      </c>
      <c r="J90" s="18" t="s">
        <v>433</v>
      </c>
      <c r="K90" s="18" t="s">
        <v>779</v>
      </c>
      <c r="L90" s="18" t="s">
        <v>469</v>
      </c>
      <c r="M90" s="24">
        <v>55.7468878</v>
      </c>
      <c r="N90" s="18">
        <v>-120.224708</v>
      </c>
    </row>
    <row r="91" spans="1:14" ht="12.75">
      <c r="A91" s="18" t="s">
        <v>940</v>
      </c>
      <c r="D91" s="18" t="s">
        <v>54</v>
      </c>
      <c r="E91" s="18" t="s">
        <v>335</v>
      </c>
      <c r="G91" s="18" t="s">
        <v>944</v>
      </c>
      <c r="H91" s="18" t="s">
        <v>123</v>
      </c>
      <c r="I91" s="18" t="s">
        <v>110</v>
      </c>
      <c r="J91" s="18" t="s">
        <v>879</v>
      </c>
      <c r="K91" s="18" t="s">
        <v>566</v>
      </c>
      <c r="L91" s="18" t="s">
        <v>749</v>
      </c>
      <c r="M91" s="24">
        <v>54.5286533</v>
      </c>
      <c r="N91" s="18">
        <v>-128.6366471</v>
      </c>
    </row>
    <row r="92" spans="1:14" ht="12.75">
      <c r="A92" s="18" t="s">
        <v>940</v>
      </c>
      <c r="D92" s="18" t="s">
        <v>54</v>
      </c>
      <c r="E92" s="18" t="s">
        <v>73</v>
      </c>
      <c r="G92" s="18" t="s">
        <v>384</v>
      </c>
      <c r="H92" s="18" t="s">
        <v>888</v>
      </c>
      <c r="I92" s="18" t="s">
        <v>110</v>
      </c>
      <c r="J92" s="18" t="s">
        <v>842</v>
      </c>
      <c r="K92" s="18" t="s">
        <v>488</v>
      </c>
      <c r="L92" s="18" t="s">
        <v>668</v>
      </c>
      <c r="M92" s="24">
        <v>49.860083</v>
      </c>
      <c r="N92" s="18">
        <v>-119.476744</v>
      </c>
    </row>
    <row r="93" spans="1:14" ht="12.75">
      <c r="A93" s="18" t="s">
        <v>940</v>
      </c>
      <c r="D93" s="18" t="s">
        <v>54</v>
      </c>
      <c r="E93" s="18" t="s">
        <v>740</v>
      </c>
      <c r="G93" s="18" t="s">
        <v>361</v>
      </c>
      <c r="H93" s="18" t="s">
        <v>746</v>
      </c>
      <c r="I93" s="18" t="s">
        <v>110</v>
      </c>
      <c r="J93" s="18" t="s">
        <v>732</v>
      </c>
      <c r="K93" s="18" t="s">
        <v>846</v>
      </c>
      <c r="L93" s="18" t="s">
        <v>977</v>
      </c>
      <c r="M93" s="24">
        <v>49.3109528</v>
      </c>
      <c r="N93" s="18">
        <v>-117.6533818</v>
      </c>
    </row>
    <row r="94" spans="1:14" ht="12.75">
      <c r="A94" s="18" t="s">
        <v>940</v>
      </c>
      <c r="D94" s="18" t="s">
        <v>54</v>
      </c>
      <c r="E94" s="18" t="s">
        <v>229</v>
      </c>
      <c r="G94" s="18" t="s">
        <v>550</v>
      </c>
      <c r="H94" s="18" t="s">
        <v>298</v>
      </c>
      <c r="I94" s="18" t="s">
        <v>110</v>
      </c>
      <c r="J94" s="18" t="s">
        <v>27</v>
      </c>
      <c r="K94" s="18" t="s">
        <v>902</v>
      </c>
      <c r="L94" s="18" t="s">
        <v>914</v>
      </c>
      <c r="M94" s="24">
        <v>50.6676258</v>
      </c>
      <c r="N94" s="18">
        <v>-120.3642946</v>
      </c>
    </row>
    <row r="95" spans="1:14" ht="12.75">
      <c r="A95" s="18" t="s">
        <v>940</v>
      </c>
      <c r="D95" s="18" t="s">
        <v>54</v>
      </c>
      <c r="E95" s="18" t="s">
        <v>7</v>
      </c>
      <c r="G95" s="18" t="s">
        <v>776</v>
      </c>
      <c r="H95" s="18" t="s">
        <v>808</v>
      </c>
      <c r="I95" s="18" t="s">
        <v>110</v>
      </c>
      <c r="J95" s="18" t="s">
        <v>721</v>
      </c>
      <c r="K95" s="18" t="s">
        <v>159</v>
      </c>
      <c r="L95" s="18" t="s">
        <v>520</v>
      </c>
      <c r="M95" s="24">
        <v>49.0313604</v>
      </c>
      <c r="N95" s="18">
        <v>-122.2861513</v>
      </c>
    </row>
    <row r="96" spans="1:14" ht="12.75">
      <c r="A96" s="18" t="s">
        <v>940</v>
      </c>
      <c r="D96" s="18" t="s">
        <v>54</v>
      </c>
      <c r="E96" s="18" t="s">
        <v>33</v>
      </c>
      <c r="G96" s="18" t="s">
        <v>923</v>
      </c>
      <c r="H96" s="18" t="s">
        <v>330</v>
      </c>
      <c r="I96" s="18" t="s">
        <v>110</v>
      </c>
      <c r="J96" s="18" t="s">
        <v>943</v>
      </c>
      <c r="K96" s="18" t="s">
        <v>373</v>
      </c>
      <c r="L96" s="18" t="s">
        <v>540</v>
      </c>
      <c r="M96" s="24">
        <v>49.2624675</v>
      </c>
      <c r="N96" s="18">
        <v>-123.0806156</v>
      </c>
    </row>
    <row r="97" spans="1:14" ht="12.75">
      <c r="A97" s="18" t="s">
        <v>940</v>
      </c>
      <c r="D97" s="18" t="s">
        <v>54</v>
      </c>
      <c r="E97" s="18" t="s">
        <v>745</v>
      </c>
      <c r="G97" s="18" t="s">
        <v>336</v>
      </c>
      <c r="H97" s="18" t="s">
        <v>104</v>
      </c>
      <c r="I97" s="18" t="s">
        <v>110</v>
      </c>
      <c r="J97" s="18" t="s">
        <v>997</v>
      </c>
      <c r="K97" s="18" t="s">
        <v>991</v>
      </c>
      <c r="L97" s="18" t="s">
        <v>66</v>
      </c>
      <c r="M97" s="24">
        <v>49.1565119</v>
      </c>
      <c r="N97" s="18">
        <v>-123.9654767</v>
      </c>
    </row>
    <row r="98" spans="1:14" ht="12.75">
      <c r="A98" s="18" t="s">
        <v>424</v>
      </c>
      <c r="D98" s="18" t="s">
        <v>54</v>
      </c>
      <c r="E98" s="18" t="s">
        <v>279</v>
      </c>
      <c r="G98" s="18" t="s">
        <v>985</v>
      </c>
      <c r="H98" s="18" t="s">
        <v>808</v>
      </c>
      <c r="I98" s="18" t="s">
        <v>110</v>
      </c>
      <c r="J98" s="18" t="s">
        <v>804</v>
      </c>
      <c r="K98" s="18" t="s">
        <v>711</v>
      </c>
      <c r="L98" s="18" t="s">
        <v>524</v>
      </c>
      <c r="M98" s="24">
        <v>49.0461308</v>
      </c>
      <c r="N98" s="18">
        <v>-122.2902427</v>
      </c>
    </row>
    <row r="99" spans="1:14" ht="12.75">
      <c r="A99" s="18" t="s">
        <v>424</v>
      </c>
      <c r="D99" s="18" t="s">
        <v>54</v>
      </c>
      <c r="E99" s="18" t="s">
        <v>801</v>
      </c>
      <c r="G99" s="18" t="s">
        <v>252</v>
      </c>
      <c r="H99" s="18" t="s">
        <v>614</v>
      </c>
      <c r="I99" s="18" t="s">
        <v>110</v>
      </c>
      <c r="J99" s="18" t="s">
        <v>682</v>
      </c>
      <c r="K99" s="18" t="s">
        <v>443</v>
      </c>
      <c r="L99" s="18" t="s">
        <v>524</v>
      </c>
      <c r="M99" s="18">
        <v>49.238428</v>
      </c>
      <c r="N99" s="18">
        <v>-121.7637257</v>
      </c>
    </row>
    <row r="100" spans="1:14" ht="12.75">
      <c r="A100" s="18" t="s">
        <v>424</v>
      </c>
      <c r="D100" s="18" t="s">
        <v>54</v>
      </c>
      <c r="E100" s="18" t="s">
        <v>774</v>
      </c>
      <c r="G100" s="18" t="s">
        <v>289</v>
      </c>
      <c r="H100" s="18" t="s">
        <v>895</v>
      </c>
      <c r="I100" s="18" t="s">
        <v>110</v>
      </c>
      <c r="J100" s="18" t="s">
        <v>131</v>
      </c>
      <c r="K100" s="18" t="s">
        <v>739</v>
      </c>
      <c r="L100" s="18" t="s">
        <v>524</v>
      </c>
      <c r="M100" s="24">
        <v>49.9949166</v>
      </c>
      <c r="N100" s="18">
        <v>-125.2425866</v>
      </c>
    </row>
    <row r="101" spans="1:14" ht="25.5">
      <c r="A101" s="18" t="s">
        <v>424</v>
      </c>
      <c r="D101" s="18" t="s">
        <v>54</v>
      </c>
      <c r="E101" s="18" t="s">
        <v>490</v>
      </c>
      <c r="F101" s="21" t="s">
        <v>81</v>
      </c>
      <c r="G101" s="18" t="s">
        <v>251</v>
      </c>
      <c r="H101" s="18" t="s">
        <v>292</v>
      </c>
      <c r="I101" s="18" t="s">
        <v>110</v>
      </c>
      <c r="J101" s="18" t="s">
        <v>579</v>
      </c>
      <c r="K101" s="18" t="s">
        <v>109</v>
      </c>
      <c r="L101" s="18" t="s">
        <v>524</v>
      </c>
      <c r="M101" s="18">
        <v>49.4824641</v>
      </c>
      <c r="N101" s="18">
        <v>-123.787722</v>
      </c>
    </row>
    <row r="102" spans="1:14" ht="25.5">
      <c r="A102" s="18" t="s">
        <v>424</v>
      </c>
      <c r="D102" s="18" t="s">
        <v>54</v>
      </c>
      <c r="E102" s="18" t="s">
        <v>490</v>
      </c>
      <c r="F102" s="21" t="s">
        <v>833</v>
      </c>
      <c r="G102" s="18" t="s">
        <v>657</v>
      </c>
      <c r="H102" s="18" t="s">
        <v>778</v>
      </c>
      <c r="I102" s="18" t="s">
        <v>110</v>
      </c>
      <c r="J102" s="18" t="s">
        <v>984</v>
      </c>
      <c r="K102" s="18" t="s">
        <v>678</v>
      </c>
      <c r="L102" s="18" t="s">
        <v>524</v>
      </c>
      <c r="M102" s="18">
        <v>49.699379</v>
      </c>
      <c r="N102" s="18">
        <v>-123.15256</v>
      </c>
    </row>
    <row r="103" spans="1:14" ht="25.5">
      <c r="A103" s="18" t="s">
        <v>424</v>
      </c>
      <c r="D103" s="18" t="s">
        <v>54</v>
      </c>
      <c r="E103" s="18" t="s">
        <v>490</v>
      </c>
      <c r="F103" s="21" t="s">
        <v>769</v>
      </c>
      <c r="G103" s="18" t="s">
        <v>639</v>
      </c>
      <c r="H103" s="18" t="s">
        <v>296</v>
      </c>
      <c r="I103" s="18" t="s">
        <v>110</v>
      </c>
      <c r="J103" s="18" t="s">
        <v>41</v>
      </c>
      <c r="K103" s="18" t="s">
        <v>601</v>
      </c>
      <c r="L103" s="18" t="s">
        <v>524</v>
      </c>
      <c r="M103" s="18">
        <v>50.117676</v>
      </c>
      <c r="N103" s="18">
        <v>-122.955826</v>
      </c>
    </row>
    <row r="104" spans="1:14" ht="38.25">
      <c r="A104" s="18" t="s">
        <v>424</v>
      </c>
      <c r="D104" s="18" t="s">
        <v>54</v>
      </c>
      <c r="E104" s="18" t="s">
        <v>140</v>
      </c>
      <c r="F104" s="21" t="s">
        <v>766</v>
      </c>
      <c r="G104" s="21" t="s">
        <v>254</v>
      </c>
      <c r="H104" s="21" t="s">
        <v>904</v>
      </c>
      <c r="I104" s="18" t="s">
        <v>110</v>
      </c>
      <c r="J104" s="21" t="s">
        <v>952</v>
      </c>
      <c r="K104" s="21" t="s">
        <v>980</v>
      </c>
      <c r="L104" s="21" t="s">
        <v>524</v>
      </c>
      <c r="M104" s="18">
        <v>49.40035</v>
      </c>
      <c r="N104" s="18">
        <v>-123.50969</v>
      </c>
    </row>
    <row r="105" spans="1:14" ht="38.25">
      <c r="A105" s="18" t="s">
        <v>424</v>
      </c>
      <c r="D105" s="18" t="s">
        <v>54</v>
      </c>
      <c r="E105" s="18" t="s">
        <v>140</v>
      </c>
      <c r="F105" s="21" t="s">
        <v>278</v>
      </c>
      <c r="G105" s="18" t="s">
        <v>405</v>
      </c>
      <c r="H105" s="18" t="s">
        <v>503</v>
      </c>
      <c r="I105" s="18" t="s">
        <v>110</v>
      </c>
      <c r="J105" s="18" t="s">
        <v>655</v>
      </c>
      <c r="K105" s="18" t="s">
        <v>601</v>
      </c>
      <c r="L105" s="18" t="s">
        <v>524</v>
      </c>
      <c r="M105" s="18">
        <v>50.321354</v>
      </c>
      <c r="N105" s="18">
        <v>-122.81043</v>
      </c>
    </row>
    <row r="106" spans="1:14" ht="25.5">
      <c r="A106" s="18" t="s">
        <v>424</v>
      </c>
      <c r="D106" s="18" t="s">
        <v>54</v>
      </c>
      <c r="E106" s="18" t="s">
        <v>281</v>
      </c>
      <c r="F106" s="21" t="s">
        <v>564</v>
      </c>
      <c r="G106" s="18" t="s">
        <v>803</v>
      </c>
      <c r="H106" s="18" t="s">
        <v>102</v>
      </c>
      <c r="I106" s="18" t="s">
        <v>110</v>
      </c>
      <c r="J106" s="18" t="s">
        <v>618</v>
      </c>
      <c r="K106" s="18" t="s">
        <v>426</v>
      </c>
      <c r="L106" s="18" t="s">
        <v>524</v>
      </c>
      <c r="M106" s="18">
        <v>52.128008</v>
      </c>
      <c r="N106" s="18">
        <v>-122.14374</v>
      </c>
    </row>
    <row r="107" spans="1:14" ht="12.75">
      <c r="A107" s="18" t="s">
        <v>424</v>
      </c>
      <c r="D107" s="18" t="s">
        <v>54</v>
      </c>
      <c r="E107" s="18" t="s">
        <v>613</v>
      </c>
      <c r="G107" s="18" t="s">
        <v>587</v>
      </c>
      <c r="H107" s="18" t="s">
        <v>857</v>
      </c>
      <c r="I107" s="18" t="s">
        <v>110</v>
      </c>
      <c r="J107" s="18" t="s">
        <v>605</v>
      </c>
      <c r="K107" s="18" t="s">
        <v>55</v>
      </c>
      <c r="L107" s="18" t="s">
        <v>524</v>
      </c>
      <c r="M107" s="18">
        <v>55.712364</v>
      </c>
      <c r="N107" s="18">
        <v>-121.54429</v>
      </c>
    </row>
    <row r="108" spans="1:14" ht="25.5">
      <c r="A108" s="18" t="s">
        <v>424</v>
      </c>
      <c r="D108" s="18" t="s">
        <v>54</v>
      </c>
      <c r="E108" s="18" t="s">
        <v>3</v>
      </c>
      <c r="F108" s="21" t="s">
        <v>989</v>
      </c>
      <c r="G108" s="18" t="s">
        <v>340</v>
      </c>
      <c r="H108" s="18" t="s">
        <v>825</v>
      </c>
      <c r="I108" s="18" t="s">
        <v>110</v>
      </c>
      <c r="J108" s="18" t="s">
        <v>270</v>
      </c>
      <c r="K108" s="18" t="s">
        <v>401</v>
      </c>
      <c r="L108" s="18" t="s">
        <v>524</v>
      </c>
      <c r="M108" s="18">
        <v>49.155163</v>
      </c>
      <c r="N108" s="18">
        <v>-121.9612</v>
      </c>
    </row>
    <row r="109" spans="1:14" ht="12.75">
      <c r="A109" s="18" t="s">
        <v>424</v>
      </c>
      <c r="D109" s="18" t="s">
        <v>54</v>
      </c>
      <c r="E109" s="18" t="s">
        <v>548</v>
      </c>
      <c r="G109" s="18" t="s">
        <v>584</v>
      </c>
      <c r="H109" s="18" t="s">
        <v>411</v>
      </c>
      <c r="I109" s="18" t="s">
        <v>110</v>
      </c>
      <c r="J109" s="18" t="s">
        <v>772</v>
      </c>
      <c r="K109" s="18" t="s">
        <v>832</v>
      </c>
      <c r="L109" s="18" t="s">
        <v>524</v>
      </c>
      <c r="M109" s="18">
        <v>54.443649</v>
      </c>
      <c r="N109" s="18">
        <v>-124.254097</v>
      </c>
    </row>
    <row r="110" spans="1:14" ht="12.75">
      <c r="A110" s="18" t="s">
        <v>424</v>
      </c>
      <c r="D110" s="18" t="s">
        <v>54</v>
      </c>
      <c r="E110" s="18" t="s">
        <v>417</v>
      </c>
      <c r="G110" s="18" t="s">
        <v>316</v>
      </c>
      <c r="H110" s="18" t="s">
        <v>334</v>
      </c>
      <c r="I110" s="18" t="s">
        <v>110</v>
      </c>
      <c r="J110" s="18" t="s">
        <v>893</v>
      </c>
      <c r="K110" s="18" t="s">
        <v>215</v>
      </c>
      <c r="L110" s="18" t="s">
        <v>524</v>
      </c>
      <c r="M110" s="18">
        <v>51.3871539</v>
      </c>
      <c r="N110" s="18">
        <v>-117.2253615</v>
      </c>
    </row>
    <row r="111" spans="1:14" ht="38.25">
      <c r="A111" s="18" t="s">
        <v>424</v>
      </c>
      <c r="D111" s="18" t="s">
        <v>54</v>
      </c>
      <c r="E111" s="18" t="s">
        <v>698</v>
      </c>
      <c r="H111" s="21" t="s">
        <v>775</v>
      </c>
      <c r="I111" s="18" t="s">
        <v>110</v>
      </c>
      <c r="J111" s="21" t="s">
        <v>615</v>
      </c>
      <c r="K111" s="21" t="s">
        <v>84</v>
      </c>
      <c r="L111" s="21" t="s">
        <v>524</v>
      </c>
      <c r="M111" s="18">
        <v>49.510727</v>
      </c>
      <c r="N111" s="18">
        <v>-115.84758</v>
      </c>
    </row>
    <row r="112" spans="1:14" ht="12.75">
      <c r="A112" s="18" t="s">
        <v>424</v>
      </c>
      <c r="D112" s="18" t="s">
        <v>54</v>
      </c>
      <c r="E112" s="18" t="s">
        <v>698</v>
      </c>
      <c r="G112" s="18" t="s">
        <v>197</v>
      </c>
      <c r="H112" s="18" t="s">
        <v>333</v>
      </c>
      <c r="I112" s="18" t="s">
        <v>110</v>
      </c>
      <c r="J112" s="18" t="s">
        <v>448</v>
      </c>
      <c r="K112" s="18" t="s">
        <v>374</v>
      </c>
      <c r="L112" s="18" t="s">
        <v>524</v>
      </c>
      <c r="M112" s="18">
        <v>50.5024364</v>
      </c>
      <c r="N112" s="18">
        <v>-116.0338237</v>
      </c>
    </row>
    <row r="113" spans="1:14" ht="12.75">
      <c r="A113" s="18" t="s">
        <v>424</v>
      </c>
      <c r="D113" s="18" t="s">
        <v>54</v>
      </c>
      <c r="E113" s="18" t="s">
        <v>698</v>
      </c>
      <c r="G113" s="18" t="s">
        <v>419</v>
      </c>
      <c r="H113" s="18" t="s">
        <v>653</v>
      </c>
      <c r="I113" s="18" t="s">
        <v>110</v>
      </c>
      <c r="J113" s="18" t="s">
        <v>122</v>
      </c>
      <c r="K113" s="18" t="s">
        <v>513</v>
      </c>
      <c r="L113" s="18" t="s">
        <v>524</v>
      </c>
      <c r="M113" s="18">
        <v>50.503044</v>
      </c>
      <c r="N113" s="18">
        <v>-116.04199</v>
      </c>
    </row>
    <row r="114" spans="1:14" ht="38.25">
      <c r="A114" s="18" t="s">
        <v>424</v>
      </c>
      <c r="D114" s="18" t="s">
        <v>54</v>
      </c>
      <c r="E114" s="18" t="s">
        <v>698</v>
      </c>
      <c r="H114" s="21" t="s">
        <v>435</v>
      </c>
      <c r="I114" s="18" t="s">
        <v>110</v>
      </c>
      <c r="K114" s="21" t="s">
        <v>967</v>
      </c>
      <c r="L114" s="21" t="s">
        <v>524</v>
      </c>
      <c r="M114" s="24">
        <v>49.712105</v>
      </c>
      <c r="N114" s="18">
        <v>-115.98722</v>
      </c>
    </row>
    <row r="115" spans="1:14" ht="38.25">
      <c r="A115" s="18" t="s">
        <v>424</v>
      </c>
      <c r="D115" s="18" t="s">
        <v>54</v>
      </c>
      <c r="E115" s="18" t="s">
        <v>698</v>
      </c>
      <c r="G115" s="21" t="s">
        <v>225</v>
      </c>
      <c r="H115" s="21" t="s">
        <v>501</v>
      </c>
      <c r="I115" s="18" t="s">
        <v>110</v>
      </c>
      <c r="J115" s="21" t="s">
        <v>890</v>
      </c>
      <c r="K115" s="21" t="s">
        <v>141</v>
      </c>
      <c r="L115" s="21" t="s">
        <v>524</v>
      </c>
      <c r="M115" s="24">
        <v>50.240307</v>
      </c>
      <c r="N115" s="18">
        <v>-117.8051</v>
      </c>
    </row>
    <row r="116" spans="1:14" ht="38.25">
      <c r="A116" s="18" t="s">
        <v>424</v>
      </c>
      <c r="D116" s="18" t="s">
        <v>54</v>
      </c>
      <c r="E116" s="18" t="s">
        <v>132</v>
      </c>
      <c r="H116" s="21" t="s">
        <v>357</v>
      </c>
      <c r="I116" s="18" t="s">
        <v>110</v>
      </c>
      <c r="K116" s="21" t="s">
        <v>141</v>
      </c>
      <c r="L116" s="21" t="s">
        <v>524</v>
      </c>
      <c r="M116" s="18">
        <v>49.10225</v>
      </c>
      <c r="N116" s="18">
        <v>-117.70603</v>
      </c>
    </row>
    <row r="117" spans="1:14" ht="38.25">
      <c r="A117" s="18" t="s">
        <v>424</v>
      </c>
      <c r="D117" s="18" t="s">
        <v>54</v>
      </c>
      <c r="E117" s="18" t="s">
        <v>132</v>
      </c>
      <c r="H117" s="21" t="s">
        <v>204</v>
      </c>
      <c r="I117" s="18" t="s">
        <v>110</v>
      </c>
      <c r="K117" s="21" t="s">
        <v>141</v>
      </c>
      <c r="L117" s="21" t="s">
        <v>524</v>
      </c>
      <c r="M117" s="18">
        <v>49.796024</v>
      </c>
      <c r="N117" s="18">
        <v>-114.45791</v>
      </c>
    </row>
    <row r="118" spans="1:14" ht="38.25">
      <c r="A118" s="18" t="s">
        <v>424</v>
      </c>
      <c r="D118" s="18" t="s">
        <v>54</v>
      </c>
      <c r="E118" s="18" t="s">
        <v>132</v>
      </c>
      <c r="G118" s="21" t="s">
        <v>88</v>
      </c>
      <c r="H118" s="21" t="s">
        <v>644</v>
      </c>
      <c r="I118" s="18" t="s">
        <v>110</v>
      </c>
      <c r="J118" s="21" t="s">
        <v>557</v>
      </c>
      <c r="K118" s="21" t="s">
        <v>642</v>
      </c>
      <c r="L118" s="21" t="s">
        <v>524</v>
      </c>
      <c r="M118" s="18">
        <v>49.613335</v>
      </c>
      <c r="N118" s="18">
        <v>-117.56752</v>
      </c>
    </row>
    <row r="119" spans="1:14" ht="12.75">
      <c r="A119" s="18" t="s">
        <v>424</v>
      </c>
      <c r="D119" s="18" t="s">
        <v>54</v>
      </c>
      <c r="E119" s="18" t="s">
        <v>434</v>
      </c>
      <c r="G119" s="18" t="s">
        <v>108</v>
      </c>
      <c r="H119" s="18" t="s">
        <v>352</v>
      </c>
      <c r="I119" s="18" t="s">
        <v>110</v>
      </c>
      <c r="J119" s="18" t="s">
        <v>190</v>
      </c>
      <c r="K119" s="18" t="s">
        <v>805</v>
      </c>
      <c r="L119" s="18" t="s">
        <v>524</v>
      </c>
      <c r="M119" s="18">
        <v>49.681931</v>
      </c>
      <c r="N119" s="18">
        <v>-124.9990656</v>
      </c>
    </row>
    <row r="120" spans="1:14" ht="12.75">
      <c r="A120" s="18" t="s">
        <v>424</v>
      </c>
      <c r="D120" s="18" t="s">
        <v>54</v>
      </c>
      <c r="E120" s="18" t="s">
        <v>2</v>
      </c>
      <c r="G120" s="18" t="s">
        <v>558</v>
      </c>
      <c r="H120" s="18" t="s">
        <v>899</v>
      </c>
      <c r="I120" s="18" t="s">
        <v>110</v>
      </c>
      <c r="J120" s="18" t="s">
        <v>121</v>
      </c>
      <c r="K120" s="18" t="s">
        <v>817</v>
      </c>
      <c r="L120" s="18" t="s">
        <v>524</v>
      </c>
      <c r="M120" s="18">
        <v>48.7794893</v>
      </c>
      <c r="N120" s="18">
        <v>-123.7116194</v>
      </c>
    </row>
    <row r="121" spans="1:14" ht="12.75">
      <c r="A121" s="18" t="s">
        <v>424</v>
      </c>
      <c r="D121" s="18" t="s">
        <v>54</v>
      </c>
      <c r="E121" s="18" t="s">
        <v>261</v>
      </c>
      <c r="G121" s="18" t="s">
        <v>773</v>
      </c>
      <c r="H121" s="18" t="s">
        <v>117</v>
      </c>
      <c r="I121" s="18" t="s">
        <v>110</v>
      </c>
      <c r="J121" s="18" t="s">
        <v>511</v>
      </c>
      <c r="K121" s="18" t="s">
        <v>256</v>
      </c>
      <c r="L121" s="18" t="s">
        <v>524</v>
      </c>
      <c r="M121" s="18">
        <v>55.7583308</v>
      </c>
      <c r="N121" s="18">
        <v>-120.2285071</v>
      </c>
    </row>
    <row r="122" spans="1:14" ht="12.75">
      <c r="A122" s="18" t="s">
        <v>424</v>
      </c>
      <c r="D122" s="18" t="s">
        <v>54</v>
      </c>
      <c r="E122" s="18" t="s">
        <v>437</v>
      </c>
      <c r="G122" s="18" t="s">
        <v>780</v>
      </c>
      <c r="H122" s="18" t="s">
        <v>472</v>
      </c>
      <c r="I122" s="18" t="s">
        <v>110</v>
      </c>
      <c r="J122" s="18" t="s">
        <v>754</v>
      </c>
      <c r="K122" s="18" t="s">
        <v>386</v>
      </c>
      <c r="L122" s="18" t="s">
        <v>524</v>
      </c>
      <c r="M122" s="18">
        <v>57.27179</v>
      </c>
      <c r="N122" s="18">
        <v>-122.69346</v>
      </c>
    </row>
    <row r="123" spans="1:14" ht="12.75">
      <c r="A123" s="18" t="s">
        <v>424</v>
      </c>
      <c r="D123" s="18" t="s">
        <v>54</v>
      </c>
      <c r="E123" s="18" t="s">
        <v>342</v>
      </c>
      <c r="G123" s="18" t="s">
        <v>164</v>
      </c>
      <c r="H123" s="18" t="s">
        <v>367</v>
      </c>
      <c r="I123" s="18" t="s">
        <v>110</v>
      </c>
      <c r="J123" s="18" t="s">
        <v>79</v>
      </c>
      <c r="K123" s="18" t="s">
        <v>477</v>
      </c>
      <c r="L123" s="18" t="s">
        <v>524</v>
      </c>
      <c r="M123" s="18">
        <v>56.2474806</v>
      </c>
      <c r="N123" s="18">
        <v>-120.8508149</v>
      </c>
    </row>
    <row r="124" spans="1:14" ht="12.75">
      <c r="A124" s="18" t="s">
        <v>424</v>
      </c>
      <c r="D124" s="18" t="s">
        <v>54</v>
      </c>
      <c r="E124" s="18" t="s">
        <v>11</v>
      </c>
      <c r="G124" s="18" t="s">
        <v>912</v>
      </c>
      <c r="H124" s="18" t="s">
        <v>758</v>
      </c>
      <c r="I124" s="18" t="s">
        <v>110</v>
      </c>
      <c r="J124" s="18" t="s">
        <v>588</v>
      </c>
      <c r="K124" s="18" t="s">
        <v>158</v>
      </c>
      <c r="L124" s="18" t="s">
        <v>524</v>
      </c>
      <c r="M124" s="24">
        <v>54.398561</v>
      </c>
      <c r="N124" s="18">
        <v>-126.652572</v>
      </c>
    </row>
    <row r="125" spans="1:14" ht="12.75">
      <c r="A125" s="18" t="s">
        <v>424</v>
      </c>
      <c r="D125" s="18" t="s">
        <v>54</v>
      </c>
      <c r="E125" s="18" t="s">
        <v>69</v>
      </c>
      <c r="G125" s="18" t="s">
        <v>909</v>
      </c>
      <c r="H125" s="18" t="s">
        <v>298</v>
      </c>
      <c r="I125" s="18" t="s">
        <v>110</v>
      </c>
      <c r="J125" s="18" t="s">
        <v>970</v>
      </c>
      <c r="K125" s="18" t="s">
        <v>820</v>
      </c>
      <c r="L125" s="18" t="s">
        <v>524</v>
      </c>
      <c r="M125" s="24">
        <v>50.6763301</v>
      </c>
      <c r="N125" s="18">
        <v>-120.3389042</v>
      </c>
    </row>
    <row r="126" spans="1:14" ht="12.75">
      <c r="A126" s="18" t="s">
        <v>424</v>
      </c>
      <c r="D126" s="18" t="s">
        <v>54</v>
      </c>
      <c r="E126" s="18" t="s">
        <v>193</v>
      </c>
      <c r="G126" s="18" t="s">
        <v>939</v>
      </c>
      <c r="H126" s="18" t="s">
        <v>169</v>
      </c>
      <c r="I126" s="18" t="s">
        <v>110</v>
      </c>
      <c r="J126" s="18" t="s">
        <v>798</v>
      </c>
      <c r="K126" s="18" t="s">
        <v>927</v>
      </c>
      <c r="L126" s="18" t="s">
        <v>524</v>
      </c>
      <c r="M126" s="24">
        <v>54.050041</v>
      </c>
      <c r="N126" s="18">
        <v>-128.648126</v>
      </c>
    </row>
    <row r="127" spans="1:14" ht="12.75">
      <c r="A127" s="18" t="s">
        <v>424</v>
      </c>
      <c r="D127" s="18" t="s">
        <v>54</v>
      </c>
      <c r="E127" s="18" t="s">
        <v>181</v>
      </c>
      <c r="G127" s="18" t="s">
        <v>10</v>
      </c>
      <c r="H127" s="18" t="s">
        <v>734</v>
      </c>
      <c r="I127" s="18" t="s">
        <v>110</v>
      </c>
      <c r="J127" s="18" t="s">
        <v>120</v>
      </c>
      <c r="K127" s="18" t="s">
        <v>63</v>
      </c>
      <c r="L127" s="18" t="s">
        <v>524</v>
      </c>
      <c r="M127" s="18">
        <v>49.254929</v>
      </c>
      <c r="N127" s="18">
        <v>-124.786018</v>
      </c>
    </row>
    <row r="128" spans="1:14" ht="12.75">
      <c r="A128" s="18" t="s">
        <v>424</v>
      </c>
      <c r="D128" s="18" t="s">
        <v>54</v>
      </c>
      <c r="E128" s="18" t="s">
        <v>816</v>
      </c>
      <c r="G128" s="18" t="s">
        <v>693</v>
      </c>
      <c r="H128" s="18" t="s">
        <v>104</v>
      </c>
      <c r="I128" s="18" t="s">
        <v>110</v>
      </c>
      <c r="J128" s="18" t="s">
        <v>822</v>
      </c>
      <c r="K128" s="18" t="s">
        <v>666</v>
      </c>
      <c r="L128" s="18" t="s">
        <v>524</v>
      </c>
      <c r="M128" s="24">
        <v>49.16457</v>
      </c>
      <c r="N128" s="18">
        <v>-123.93669</v>
      </c>
    </row>
    <row r="129" spans="1:14" ht="12.75">
      <c r="A129" s="18" t="s">
        <v>424</v>
      </c>
      <c r="D129" s="18" t="s">
        <v>54</v>
      </c>
      <c r="E129" s="18" t="s">
        <v>28</v>
      </c>
      <c r="G129" s="18" t="s">
        <v>950</v>
      </c>
      <c r="H129" s="18" t="s">
        <v>150</v>
      </c>
      <c r="I129" s="18" t="s">
        <v>110</v>
      </c>
      <c r="J129" s="18" t="s">
        <v>371</v>
      </c>
      <c r="K129" s="18" t="s">
        <v>93</v>
      </c>
      <c r="L129" s="18" t="s">
        <v>524</v>
      </c>
      <c r="M129" s="24">
        <v>49.2060652</v>
      </c>
      <c r="N129" s="18">
        <v>-119.8315106</v>
      </c>
    </row>
    <row r="130" spans="1:14" ht="25.5">
      <c r="A130" s="18" t="s">
        <v>424</v>
      </c>
      <c r="D130" s="18" t="s">
        <v>54</v>
      </c>
      <c r="E130" s="18" t="s">
        <v>200</v>
      </c>
      <c r="F130" s="21" t="s">
        <v>364</v>
      </c>
      <c r="G130" s="18" t="s">
        <v>331</v>
      </c>
      <c r="H130" s="18" t="s">
        <v>720</v>
      </c>
      <c r="I130" s="18" t="s">
        <v>110</v>
      </c>
      <c r="J130" s="18" t="s">
        <v>272</v>
      </c>
      <c r="K130" s="18" t="s">
        <v>143</v>
      </c>
      <c r="L130" s="18" t="s">
        <v>524</v>
      </c>
      <c r="M130" s="18">
        <v>49.134473</v>
      </c>
      <c r="N130" s="18">
        <v>-122.305029</v>
      </c>
    </row>
    <row r="131" spans="1:14" ht="12.75">
      <c r="A131" s="18" t="s">
        <v>424</v>
      </c>
      <c r="D131" s="18" t="s">
        <v>54</v>
      </c>
      <c r="E131" s="18" t="s">
        <v>590</v>
      </c>
      <c r="G131" s="18" t="s">
        <v>920</v>
      </c>
      <c r="H131" s="18" t="s">
        <v>949</v>
      </c>
      <c r="I131" s="18" t="s">
        <v>110</v>
      </c>
      <c r="J131" s="18" t="s">
        <v>442</v>
      </c>
      <c r="K131" s="18" t="s">
        <v>114</v>
      </c>
      <c r="L131" s="18" t="s">
        <v>524</v>
      </c>
      <c r="M131" s="24">
        <v>52.971742</v>
      </c>
      <c r="N131" s="18">
        <v>-122.5144531</v>
      </c>
    </row>
    <row r="132" spans="1:14" ht="12.75">
      <c r="A132" s="18" t="s">
        <v>424</v>
      </c>
      <c r="D132" s="18" t="s">
        <v>54</v>
      </c>
      <c r="E132" s="18" t="s">
        <v>452</v>
      </c>
      <c r="G132" s="18" t="s">
        <v>185</v>
      </c>
      <c r="H132" s="18" t="s">
        <v>142</v>
      </c>
      <c r="I132" s="18" t="s">
        <v>110</v>
      </c>
      <c r="J132" s="18" t="s">
        <v>339</v>
      </c>
      <c r="K132" s="18" t="s">
        <v>796</v>
      </c>
      <c r="L132" s="18" t="s">
        <v>524</v>
      </c>
      <c r="M132" s="18">
        <v>49.3780474</v>
      </c>
      <c r="N132" s="18">
        <v>-121.4404204</v>
      </c>
    </row>
    <row r="133" spans="1:14" ht="25.5">
      <c r="A133" s="18" t="s">
        <v>424</v>
      </c>
      <c r="D133" s="18" t="s">
        <v>54</v>
      </c>
      <c r="E133" s="18" t="s">
        <v>73</v>
      </c>
      <c r="F133" s="21" t="s">
        <v>894</v>
      </c>
      <c r="G133" s="18" t="s">
        <v>577</v>
      </c>
      <c r="H133" s="18" t="s">
        <v>320</v>
      </c>
      <c r="I133" s="18" t="s">
        <v>110</v>
      </c>
      <c r="J133" s="18" t="s">
        <v>522</v>
      </c>
      <c r="K133" s="18" t="s">
        <v>782</v>
      </c>
      <c r="L133" s="18" t="s">
        <v>524</v>
      </c>
      <c r="M133" s="24">
        <v>50.7063133</v>
      </c>
      <c r="N133" s="18">
        <v>-119.258026</v>
      </c>
    </row>
    <row r="134" spans="1:14" ht="38.25">
      <c r="A134" s="18" t="s">
        <v>424</v>
      </c>
      <c r="D134" s="18" t="s">
        <v>54</v>
      </c>
      <c r="E134" s="18" t="s">
        <v>620</v>
      </c>
      <c r="G134" s="21" t="s">
        <v>617</v>
      </c>
      <c r="H134" s="21" t="s">
        <v>726</v>
      </c>
      <c r="I134" s="18" t="s">
        <v>110</v>
      </c>
      <c r="J134" s="21" t="s">
        <v>811</v>
      </c>
      <c r="K134" s="21" t="s">
        <v>167</v>
      </c>
      <c r="L134" s="21" t="s">
        <v>524</v>
      </c>
      <c r="M134" s="24">
        <v>49.011875</v>
      </c>
      <c r="N134" s="18">
        <v>-119.4845</v>
      </c>
    </row>
    <row r="135" spans="1:14" ht="25.5">
      <c r="A135" s="18" t="s">
        <v>424</v>
      </c>
      <c r="D135" s="18" t="s">
        <v>54</v>
      </c>
      <c r="E135" s="18" t="s">
        <v>620</v>
      </c>
      <c r="F135" s="21" t="s">
        <v>461</v>
      </c>
      <c r="G135" s="18" t="s">
        <v>839</v>
      </c>
      <c r="H135" s="18" t="s">
        <v>31</v>
      </c>
      <c r="I135" s="18" t="s">
        <v>110</v>
      </c>
      <c r="J135" s="18" t="s">
        <v>959</v>
      </c>
      <c r="K135" s="18" t="s">
        <v>910</v>
      </c>
      <c r="L135" s="18" t="s">
        <v>524</v>
      </c>
      <c r="M135" s="24">
        <v>51.0075796</v>
      </c>
      <c r="N135" s="18">
        <v>-118.2104587</v>
      </c>
    </row>
    <row r="136" spans="1:14" ht="38.25">
      <c r="A136" s="18" t="s">
        <v>424</v>
      </c>
      <c r="D136" s="18" t="s">
        <v>54</v>
      </c>
      <c r="E136" s="18" t="s">
        <v>376</v>
      </c>
      <c r="G136" s="21" t="s">
        <v>869</v>
      </c>
      <c r="H136" s="21" t="s">
        <v>827</v>
      </c>
      <c r="I136" s="18" t="s">
        <v>110</v>
      </c>
      <c r="J136" s="21" t="s">
        <v>94</v>
      </c>
      <c r="K136" s="21" t="s">
        <v>363</v>
      </c>
      <c r="L136" s="21" t="s">
        <v>524</v>
      </c>
      <c r="M136" s="24">
        <v>49.83806</v>
      </c>
      <c r="N136" s="18">
        <v>-124.52773</v>
      </c>
    </row>
    <row r="137" spans="1:14" ht="12.75">
      <c r="A137" s="18" t="s">
        <v>424</v>
      </c>
      <c r="D137" s="18" t="s">
        <v>54</v>
      </c>
      <c r="E137" s="18" t="s">
        <v>25</v>
      </c>
      <c r="G137" s="18" t="s">
        <v>260</v>
      </c>
      <c r="H137" s="18" t="s">
        <v>982</v>
      </c>
      <c r="I137" s="18" t="s">
        <v>110</v>
      </c>
      <c r="J137" s="18" t="s">
        <v>179</v>
      </c>
      <c r="K137" s="18" t="s">
        <v>180</v>
      </c>
      <c r="L137" s="18" t="s">
        <v>524</v>
      </c>
      <c r="M137" s="24">
        <v>54.3105452</v>
      </c>
      <c r="N137" s="18">
        <v>-130.3269339</v>
      </c>
    </row>
    <row r="138" spans="1:14" ht="12.75">
      <c r="A138" s="18" t="s">
        <v>424</v>
      </c>
      <c r="D138" s="18" t="s">
        <v>54</v>
      </c>
      <c r="E138" s="18" t="s">
        <v>308</v>
      </c>
      <c r="G138" s="18" t="s">
        <v>887</v>
      </c>
      <c r="H138" s="18" t="s">
        <v>715</v>
      </c>
      <c r="I138" s="18" t="s">
        <v>110</v>
      </c>
      <c r="J138" s="18" t="s">
        <v>233</v>
      </c>
      <c r="K138" s="18" t="s">
        <v>313</v>
      </c>
      <c r="L138" s="18" t="s">
        <v>524</v>
      </c>
      <c r="M138" s="24">
        <v>48.853445</v>
      </c>
      <c r="N138" s="18">
        <v>-123.501943</v>
      </c>
    </row>
    <row r="139" spans="1:14" ht="12.75">
      <c r="A139" s="18" t="s">
        <v>424</v>
      </c>
      <c r="D139" s="18" t="s">
        <v>54</v>
      </c>
      <c r="E139" s="18" t="s">
        <v>810</v>
      </c>
      <c r="G139" s="18" t="s">
        <v>476</v>
      </c>
      <c r="H139" s="18" t="s">
        <v>896</v>
      </c>
      <c r="I139" s="18" t="s">
        <v>110</v>
      </c>
      <c r="J139" s="18" t="s">
        <v>368</v>
      </c>
      <c r="K139" s="18" t="s">
        <v>700</v>
      </c>
      <c r="L139" s="18" t="s">
        <v>524</v>
      </c>
      <c r="M139" s="24">
        <v>54.7779633</v>
      </c>
      <c r="N139" s="18">
        <v>-127.1757807</v>
      </c>
    </row>
    <row r="140" spans="1:14" ht="12.75">
      <c r="A140" s="18" t="s">
        <v>424</v>
      </c>
      <c r="D140" s="18" t="s">
        <v>54</v>
      </c>
      <c r="E140" s="18" t="s">
        <v>934</v>
      </c>
      <c r="G140" s="18" t="s">
        <v>712</v>
      </c>
      <c r="H140" s="18" t="s">
        <v>881</v>
      </c>
      <c r="I140" s="18" t="s">
        <v>110</v>
      </c>
      <c r="J140" s="18" t="s">
        <v>604</v>
      </c>
      <c r="K140" s="18" t="s">
        <v>814</v>
      </c>
      <c r="L140" s="18" t="s">
        <v>561</v>
      </c>
      <c r="M140" s="24">
        <v>52.8302287</v>
      </c>
      <c r="N140" s="18">
        <v>-119.2733285</v>
      </c>
    </row>
    <row r="141" spans="1:14" ht="12.75">
      <c r="A141" s="18" t="s">
        <v>424</v>
      </c>
      <c r="D141" s="18" t="s">
        <v>54</v>
      </c>
      <c r="E141" s="18" t="s">
        <v>345</v>
      </c>
      <c r="G141" s="18" t="s">
        <v>756</v>
      </c>
      <c r="H141" s="18" t="s">
        <v>467</v>
      </c>
      <c r="I141" s="18" t="s">
        <v>110</v>
      </c>
      <c r="J141" s="18" t="s">
        <v>80</v>
      </c>
      <c r="K141" s="18" t="s">
        <v>337</v>
      </c>
      <c r="L141" s="18" t="s">
        <v>524</v>
      </c>
      <c r="M141" s="24">
        <v>49.319681</v>
      </c>
      <c r="N141" s="18">
        <v>-124.304697</v>
      </c>
    </row>
    <row r="142" spans="1:14" ht="12.75">
      <c r="A142" s="18" t="s">
        <v>424</v>
      </c>
      <c r="D142" s="18" t="s">
        <v>54</v>
      </c>
      <c r="E142" s="18" t="s">
        <v>866</v>
      </c>
      <c r="G142" s="18" t="s">
        <v>62</v>
      </c>
      <c r="H142" s="18" t="s">
        <v>153</v>
      </c>
      <c r="I142" s="18" t="s">
        <v>110</v>
      </c>
      <c r="J142" s="18" t="s">
        <v>652</v>
      </c>
      <c r="K142" s="18" t="s">
        <v>606</v>
      </c>
      <c r="L142" s="18" t="s">
        <v>524</v>
      </c>
      <c r="M142" s="24">
        <v>50.26446</v>
      </c>
      <c r="N142" s="18">
        <v>-119.270389</v>
      </c>
    </row>
    <row r="143" spans="1:14" ht="12.75">
      <c r="A143" s="18" t="s">
        <v>424</v>
      </c>
      <c r="D143" s="18" t="s">
        <v>54</v>
      </c>
      <c r="E143" s="18" t="s">
        <v>742</v>
      </c>
      <c r="G143" s="18" t="s">
        <v>624</v>
      </c>
      <c r="H143" s="18" t="s">
        <v>123</v>
      </c>
      <c r="I143" s="18" t="s">
        <v>110</v>
      </c>
      <c r="J143" s="18" t="s">
        <v>751</v>
      </c>
      <c r="K143" s="18" t="s">
        <v>304</v>
      </c>
      <c r="L143" s="18" t="s">
        <v>524</v>
      </c>
      <c r="M143" s="24">
        <v>54.5181274</v>
      </c>
      <c r="N143" s="18">
        <v>-128.5893846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67">
      <selection activeCell="A3" sqref="A3"/>
    </sheetView>
  </sheetViews>
  <sheetFormatPr defaultColWidth="9.140625" defaultRowHeight="12.75" customHeight="1"/>
  <cols>
    <col min="1" max="1" width="31.421875" style="0" bestFit="1" customWidth="1"/>
    <col min="2" max="2" width="12.8515625" style="0" bestFit="1" customWidth="1"/>
    <col min="3" max="3" width="69.7109375" style="0" customWidth="1"/>
    <col min="4" max="4" width="31.421875" style="0" bestFit="1" customWidth="1"/>
    <col min="5" max="5" width="53.57421875" style="0" bestFit="1" customWidth="1"/>
    <col min="6" max="6" width="9.7109375" style="0" bestFit="1" customWidth="1"/>
    <col min="7" max="7" width="35.140625" style="0" bestFit="1" customWidth="1"/>
    <col min="8" max="8" width="15.8515625" style="0" bestFit="1" customWidth="1"/>
    <col min="9" max="9" width="5.140625" style="0" bestFit="1" customWidth="1"/>
    <col min="10" max="10" width="11.8515625" style="0" bestFit="1" customWidth="1"/>
    <col min="11" max="11" width="41.140625" style="0" bestFit="1" customWidth="1"/>
    <col min="12" max="12" width="103.00390625" style="0" bestFit="1" customWidth="1"/>
    <col min="13" max="13" width="11.00390625" style="23" bestFit="1" customWidth="1"/>
    <col min="14" max="14" width="12.57421875" style="23" bestFit="1" customWidth="1"/>
  </cols>
  <sheetData>
    <row r="1" spans="1:14" ht="12.75">
      <c r="A1" s="17" t="s">
        <v>216</v>
      </c>
      <c r="B1" s="17" t="s">
        <v>257</v>
      </c>
      <c r="C1" s="17" t="s">
        <v>508</v>
      </c>
      <c r="D1" s="17" t="s">
        <v>89</v>
      </c>
      <c r="E1" s="17" t="s">
        <v>310</v>
      </c>
      <c r="F1" s="17" t="s">
        <v>413</v>
      </c>
      <c r="G1" s="17" t="s">
        <v>415</v>
      </c>
      <c r="H1" s="17" t="s">
        <v>930</v>
      </c>
      <c r="I1" s="17" t="s">
        <v>85</v>
      </c>
      <c r="J1" s="17" t="s">
        <v>268</v>
      </c>
      <c r="K1" s="17" t="s">
        <v>323</v>
      </c>
      <c r="L1" s="17" t="s">
        <v>507</v>
      </c>
      <c r="M1" s="22" t="s">
        <v>227</v>
      </c>
      <c r="N1" s="22" t="s">
        <v>414</v>
      </c>
    </row>
    <row r="2" spans="1:14" ht="12.75">
      <c r="A2" s="18" t="s">
        <v>82</v>
      </c>
      <c r="C2" s="18" t="s">
        <v>462</v>
      </c>
      <c r="D2" s="18" t="s">
        <v>82</v>
      </c>
      <c r="E2" s="18" t="s">
        <v>332</v>
      </c>
      <c r="G2" s="18" t="s">
        <v>985</v>
      </c>
      <c r="H2" s="18" t="s">
        <v>808</v>
      </c>
      <c r="I2" s="18" t="s">
        <v>110</v>
      </c>
      <c r="J2" s="18" t="s">
        <v>804</v>
      </c>
      <c r="K2" s="18" t="s">
        <v>454</v>
      </c>
      <c r="L2" s="18" t="s">
        <v>988</v>
      </c>
      <c r="M2" s="18">
        <v>49.0461308</v>
      </c>
      <c r="N2" s="18">
        <v>-122.2902427</v>
      </c>
    </row>
    <row r="3" spans="1:14" ht="12.75">
      <c r="A3" s="18" t="s">
        <v>82</v>
      </c>
      <c r="C3" s="18" t="s">
        <v>673</v>
      </c>
      <c r="D3" s="18" t="s">
        <v>82</v>
      </c>
      <c r="E3" s="18" t="s">
        <v>369</v>
      </c>
      <c r="F3" s="18"/>
      <c r="G3" s="18" t="s">
        <v>901</v>
      </c>
      <c r="H3" s="18" t="s">
        <v>534</v>
      </c>
      <c r="I3" s="18" t="s">
        <v>110</v>
      </c>
      <c r="J3" s="18" t="s">
        <v>528</v>
      </c>
      <c r="K3" s="18" t="s">
        <v>795</v>
      </c>
      <c r="L3" s="18" t="s">
        <v>387</v>
      </c>
      <c r="M3" s="18">
        <v>49.2236755</v>
      </c>
      <c r="N3" s="18">
        <v>-122.9406215</v>
      </c>
    </row>
    <row r="4" spans="1:14" ht="12.75">
      <c r="A4" s="18" t="s">
        <v>82</v>
      </c>
      <c r="D4" s="18" t="s">
        <v>82</v>
      </c>
      <c r="E4" s="18" t="s">
        <v>182</v>
      </c>
      <c r="F4" s="18"/>
      <c r="G4" s="18" t="s">
        <v>676</v>
      </c>
      <c r="H4" s="18" t="s">
        <v>534</v>
      </c>
      <c r="I4" s="18" t="s">
        <v>110</v>
      </c>
      <c r="J4" s="18" t="s">
        <v>315</v>
      </c>
      <c r="K4" s="18" t="s">
        <v>378</v>
      </c>
      <c r="L4" s="18" t="s">
        <v>262</v>
      </c>
      <c r="M4" s="18">
        <v>49.2183811</v>
      </c>
      <c r="N4" s="18">
        <v>-122.9528868</v>
      </c>
    </row>
    <row r="5" spans="1:14" ht="12.75">
      <c r="A5" s="18" t="s">
        <v>82</v>
      </c>
      <c r="C5" s="18" t="s">
        <v>514</v>
      </c>
      <c r="D5" s="18" t="s">
        <v>82</v>
      </c>
      <c r="E5" s="18" t="s">
        <v>148</v>
      </c>
      <c r="F5" s="18"/>
      <c r="G5" s="18" t="s">
        <v>491</v>
      </c>
      <c r="H5" s="18" t="s">
        <v>534</v>
      </c>
      <c r="I5" s="18" t="s">
        <v>110</v>
      </c>
      <c r="J5" s="18" t="s">
        <v>451</v>
      </c>
      <c r="K5" s="18" t="s">
        <v>915</v>
      </c>
      <c r="L5" s="18" t="s">
        <v>675</v>
      </c>
      <c r="M5" s="18">
        <v>49.2259729</v>
      </c>
      <c r="N5" s="18">
        <v>-122.9916688</v>
      </c>
    </row>
    <row r="6" spans="1:14" ht="12.75">
      <c r="A6" s="18" t="s">
        <v>82</v>
      </c>
      <c r="C6" s="18" t="s">
        <v>589</v>
      </c>
      <c r="D6" s="18" t="s">
        <v>82</v>
      </c>
      <c r="E6" s="18" t="s">
        <v>287</v>
      </c>
      <c r="G6" s="18" t="s">
        <v>90</v>
      </c>
      <c r="H6" s="18" t="s">
        <v>895</v>
      </c>
      <c r="I6" s="18" t="s">
        <v>110</v>
      </c>
      <c r="J6" s="18" t="s">
        <v>131</v>
      </c>
      <c r="K6" s="18" t="s">
        <v>884</v>
      </c>
      <c r="L6" s="18" t="s">
        <v>429</v>
      </c>
      <c r="M6" s="18">
        <v>49.9949166</v>
      </c>
      <c r="N6" s="18">
        <v>-125.2425866</v>
      </c>
    </row>
    <row r="7" spans="1:14" ht="12.75">
      <c r="A7" s="18" t="s">
        <v>82</v>
      </c>
      <c r="D7" s="18" t="s">
        <v>82</v>
      </c>
      <c r="E7" s="18" t="s">
        <v>416</v>
      </c>
      <c r="G7" s="18" t="s">
        <v>815</v>
      </c>
      <c r="H7" s="18" t="s">
        <v>825</v>
      </c>
      <c r="I7" s="18" t="s">
        <v>110</v>
      </c>
      <c r="J7" s="18" t="s">
        <v>570</v>
      </c>
      <c r="K7" s="18" t="s">
        <v>941</v>
      </c>
      <c r="L7" s="18" t="s">
        <v>809</v>
      </c>
      <c r="M7" s="18">
        <v>49.1712771</v>
      </c>
      <c r="N7" s="18">
        <v>-121.953385</v>
      </c>
    </row>
    <row r="8" spans="1:14" ht="12.75">
      <c r="A8" s="18" t="s">
        <v>82</v>
      </c>
      <c r="C8" s="18" t="s">
        <v>791</v>
      </c>
      <c r="D8" s="18" t="s">
        <v>82</v>
      </c>
      <c r="E8" s="18" t="s">
        <v>369</v>
      </c>
      <c r="F8" s="18"/>
      <c r="G8" s="18" t="s">
        <v>453</v>
      </c>
      <c r="H8" s="18" t="s">
        <v>409</v>
      </c>
      <c r="I8" s="18" t="s">
        <v>110</v>
      </c>
      <c r="J8" s="18" t="s">
        <v>731</v>
      </c>
      <c r="K8" s="18" t="s">
        <v>768</v>
      </c>
      <c r="L8" s="18" t="s">
        <v>387</v>
      </c>
      <c r="M8" s="18">
        <v>49.279243</v>
      </c>
      <c r="N8" s="18">
        <v>-122.7929817</v>
      </c>
    </row>
    <row r="9" spans="1:14" ht="12.75">
      <c r="A9" s="18" t="s">
        <v>82</v>
      </c>
      <c r="C9" s="18" t="s">
        <v>514</v>
      </c>
      <c r="D9" s="18" t="s">
        <v>82</v>
      </c>
      <c r="E9" s="18" t="s">
        <v>148</v>
      </c>
      <c r="F9" s="18"/>
      <c r="G9" s="18" t="s">
        <v>484</v>
      </c>
      <c r="H9" s="18" t="s">
        <v>409</v>
      </c>
      <c r="I9" s="18" t="s">
        <v>110</v>
      </c>
      <c r="J9" s="18" t="s">
        <v>338</v>
      </c>
      <c r="K9" s="18" t="s">
        <v>627</v>
      </c>
      <c r="L9" s="18" t="s">
        <v>675</v>
      </c>
      <c r="M9" s="18">
        <v>49.280102</v>
      </c>
      <c r="N9" s="18">
        <v>-122.792706</v>
      </c>
    </row>
    <row r="10" spans="1:14" ht="12.75">
      <c r="A10" s="18" t="s">
        <v>82</v>
      </c>
      <c r="C10" s="18" t="s">
        <v>514</v>
      </c>
      <c r="D10" s="18" t="s">
        <v>82</v>
      </c>
      <c r="E10" s="18" t="s">
        <v>148</v>
      </c>
      <c r="F10" s="18"/>
      <c r="G10" s="18" t="s">
        <v>447</v>
      </c>
      <c r="H10" s="18" t="s">
        <v>409</v>
      </c>
      <c r="I10" s="18" t="s">
        <v>110</v>
      </c>
      <c r="J10" s="18" t="s">
        <v>529</v>
      </c>
      <c r="K10" s="18" t="s">
        <v>152</v>
      </c>
      <c r="L10" s="18" t="s">
        <v>675</v>
      </c>
      <c r="M10" s="18">
        <v>49.2478119</v>
      </c>
      <c r="N10" s="18">
        <v>-122.8926743</v>
      </c>
    </row>
    <row r="11" spans="1:14" ht="12.75">
      <c r="A11" s="18" t="s">
        <v>82</v>
      </c>
      <c r="D11" s="18" t="s">
        <v>82</v>
      </c>
      <c r="E11" s="18" t="s">
        <v>471</v>
      </c>
      <c r="G11" s="18" t="s">
        <v>128</v>
      </c>
      <c r="H11" s="18" t="s">
        <v>352</v>
      </c>
      <c r="I11" s="18" t="s">
        <v>110</v>
      </c>
      <c r="J11" s="18" t="s">
        <v>190</v>
      </c>
      <c r="K11" s="18" t="s">
        <v>805</v>
      </c>
      <c r="L11" s="18" t="s">
        <v>250</v>
      </c>
      <c r="M11" s="18">
        <v>49.681931</v>
      </c>
      <c r="N11" s="18">
        <v>-124.9990656</v>
      </c>
    </row>
    <row r="12" spans="1:14" ht="12.75">
      <c r="A12" s="18" t="s">
        <v>82</v>
      </c>
      <c r="D12" s="18" t="s">
        <v>82</v>
      </c>
      <c r="E12" s="18" t="s">
        <v>149</v>
      </c>
      <c r="G12" s="18" t="s">
        <v>14</v>
      </c>
      <c r="H12" s="18" t="s">
        <v>775</v>
      </c>
      <c r="I12" s="18" t="s">
        <v>110</v>
      </c>
      <c r="J12" s="18" t="s">
        <v>806</v>
      </c>
      <c r="K12" s="18" t="s">
        <v>505</v>
      </c>
      <c r="M12" s="18">
        <v>49.5108863</v>
      </c>
      <c r="N12" s="18">
        <v>-115.7634204</v>
      </c>
    </row>
    <row r="13" spans="1:14" ht="12.75">
      <c r="A13" s="18" t="s">
        <v>82</v>
      </c>
      <c r="D13" s="18" t="s">
        <v>82</v>
      </c>
      <c r="E13" s="18" t="s">
        <v>303</v>
      </c>
      <c r="G13" s="18" t="s">
        <v>558</v>
      </c>
      <c r="H13" s="18" t="s">
        <v>899</v>
      </c>
      <c r="I13" s="18" t="s">
        <v>110</v>
      </c>
      <c r="J13" s="18" t="s">
        <v>121</v>
      </c>
      <c r="K13" s="18" t="s">
        <v>817</v>
      </c>
      <c r="L13" s="18" t="s">
        <v>355</v>
      </c>
      <c r="M13" s="18">
        <v>48.7794893</v>
      </c>
      <c r="N13" s="18">
        <v>-123.7116194</v>
      </c>
    </row>
    <row r="14" spans="1:14" ht="12.75">
      <c r="A14" s="18" t="s">
        <v>82</v>
      </c>
      <c r="C14" s="18" t="s">
        <v>514</v>
      </c>
      <c r="D14" s="18" t="s">
        <v>82</v>
      </c>
      <c r="E14" s="18" t="s">
        <v>148</v>
      </c>
      <c r="F14" s="18"/>
      <c r="G14" s="18" t="s">
        <v>388</v>
      </c>
      <c r="H14" s="18" t="s">
        <v>367</v>
      </c>
      <c r="I14" s="18" t="s">
        <v>110</v>
      </c>
      <c r="J14" s="18" t="s">
        <v>892</v>
      </c>
      <c r="K14" s="18" t="s">
        <v>328</v>
      </c>
      <c r="L14" s="18" t="s">
        <v>675</v>
      </c>
      <c r="M14" s="18">
        <v>56.2463977</v>
      </c>
      <c r="N14" s="18">
        <v>-120.8432842</v>
      </c>
    </row>
    <row r="15" spans="1:14" ht="12.75">
      <c r="A15" s="18" t="s">
        <v>82</v>
      </c>
      <c r="D15" s="18" t="s">
        <v>82</v>
      </c>
      <c r="E15" s="18" t="s">
        <v>214</v>
      </c>
      <c r="G15" s="18" t="s">
        <v>789</v>
      </c>
      <c r="H15" s="18" t="s">
        <v>298</v>
      </c>
      <c r="I15" s="18" t="s">
        <v>110</v>
      </c>
      <c r="J15" s="18" t="s">
        <v>970</v>
      </c>
      <c r="K15" s="18" t="s">
        <v>820</v>
      </c>
      <c r="L15" s="18" t="s">
        <v>638</v>
      </c>
      <c r="M15" s="18">
        <v>50.6763301</v>
      </c>
      <c r="N15" s="18">
        <v>-120.3389042</v>
      </c>
    </row>
    <row r="16" spans="1:14" ht="12.75">
      <c r="A16" s="18" t="s">
        <v>82</v>
      </c>
      <c r="D16" s="18" t="s">
        <v>82</v>
      </c>
      <c r="E16" s="18" t="s">
        <v>818</v>
      </c>
      <c r="G16" s="18" t="s">
        <v>238</v>
      </c>
      <c r="H16" s="18" t="s">
        <v>888</v>
      </c>
      <c r="I16" s="18" t="s">
        <v>110</v>
      </c>
      <c r="J16" s="18" t="s">
        <v>475</v>
      </c>
      <c r="K16" s="18" t="s">
        <v>629</v>
      </c>
      <c r="L16" s="18" t="s">
        <v>538</v>
      </c>
      <c r="M16" s="18">
        <v>49.8791816</v>
      </c>
      <c r="N16" s="18">
        <v>-119.4599149</v>
      </c>
    </row>
    <row r="17" spans="1:14" ht="12.75">
      <c r="A17" s="18" t="s">
        <v>82</v>
      </c>
      <c r="C17" s="18" t="s">
        <v>211</v>
      </c>
      <c r="D17" s="18" t="s">
        <v>82</v>
      </c>
      <c r="E17" s="18" t="s">
        <v>498</v>
      </c>
      <c r="G17" s="18" t="s">
        <v>632</v>
      </c>
      <c r="H17" s="18" t="s">
        <v>669</v>
      </c>
      <c r="I17" s="18" t="s">
        <v>110</v>
      </c>
      <c r="J17" s="18" t="s">
        <v>95</v>
      </c>
      <c r="K17" s="18" t="s">
        <v>305</v>
      </c>
      <c r="L17" s="18" t="s">
        <v>687</v>
      </c>
      <c r="M17" s="18">
        <v>49.0994055</v>
      </c>
      <c r="N17" s="18">
        <v>-122.6494044</v>
      </c>
    </row>
    <row r="18" spans="1:14" ht="12.75">
      <c r="A18" s="18" t="s">
        <v>82</v>
      </c>
      <c r="D18" s="18" t="s">
        <v>82</v>
      </c>
      <c r="E18" s="18" t="s">
        <v>571</v>
      </c>
      <c r="G18" s="18" t="s">
        <v>671</v>
      </c>
      <c r="H18" s="18" t="s">
        <v>724</v>
      </c>
      <c r="I18" s="18" t="s">
        <v>110</v>
      </c>
      <c r="J18" s="18" t="s">
        <v>410</v>
      </c>
      <c r="K18" s="18" t="s">
        <v>946</v>
      </c>
      <c r="L18" s="18" t="s">
        <v>307</v>
      </c>
      <c r="M18" s="18">
        <v>49.2170086</v>
      </c>
      <c r="N18" s="18">
        <v>-122.5974104</v>
      </c>
    </row>
    <row r="19" spans="1:14" ht="12.75">
      <c r="A19" s="18" t="s">
        <v>82</v>
      </c>
      <c r="D19" s="18" t="s">
        <v>82</v>
      </c>
      <c r="E19" s="18" t="s">
        <v>771</v>
      </c>
      <c r="G19" s="18" t="s">
        <v>688</v>
      </c>
      <c r="H19" s="18" t="s">
        <v>720</v>
      </c>
      <c r="I19" s="18" t="s">
        <v>110</v>
      </c>
      <c r="J19" s="18" t="s">
        <v>918</v>
      </c>
      <c r="K19" s="18" t="s">
        <v>913</v>
      </c>
      <c r="L19" s="18" t="s">
        <v>907</v>
      </c>
      <c r="M19" s="18">
        <v>49.1353491</v>
      </c>
      <c r="N19" s="18">
        <v>-122.3051024</v>
      </c>
    </row>
    <row r="20" spans="1:14" ht="12.75">
      <c r="A20" s="18" t="s">
        <v>82</v>
      </c>
      <c r="D20" s="18" t="s">
        <v>82</v>
      </c>
      <c r="E20" s="18" t="s">
        <v>235</v>
      </c>
      <c r="G20" s="21" t="s">
        <v>399</v>
      </c>
      <c r="H20" s="18" t="s">
        <v>104</v>
      </c>
      <c r="I20" s="18" t="s">
        <v>110</v>
      </c>
      <c r="J20" s="18" t="s">
        <v>38</v>
      </c>
      <c r="K20" s="18" t="s">
        <v>18</v>
      </c>
      <c r="L20" s="18" t="s">
        <v>26</v>
      </c>
      <c r="M20" s="18">
        <v>49.16482</v>
      </c>
      <c r="N20" s="18">
        <v>-123.94258</v>
      </c>
    </row>
    <row r="21" spans="1:14" ht="12.75">
      <c r="A21" s="18" t="s">
        <v>82</v>
      </c>
      <c r="C21" s="18" t="s">
        <v>673</v>
      </c>
      <c r="D21" s="18" t="s">
        <v>82</v>
      </c>
      <c r="E21" s="18" t="s">
        <v>369</v>
      </c>
      <c r="F21" s="18"/>
      <c r="G21" s="18" t="s">
        <v>427</v>
      </c>
      <c r="H21" s="18" t="s">
        <v>163</v>
      </c>
      <c r="I21" s="18" t="s">
        <v>110</v>
      </c>
      <c r="J21" s="18" t="s">
        <v>670</v>
      </c>
      <c r="K21" s="18" t="s">
        <v>795</v>
      </c>
      <c r="L21" s="18" t="s">
        <v>387</v>
      </c>
      <c r="M21" s="18">
        <v>49.2094957</v>
      </c>
      <c r="N21" s="18">
        <v>-122.9156869</v>
      </c>
    </row>
    <row r="22" spans="1:14" ht="12.75">
      <c r="A22" s="18" t="s">
        <v>82</v>
      </c>
      <c r="C22" s="18" t="s">
        <v>908</v>
      </c>
      <c r="D22" s="18" t="s">
        <v>82</v>
      </c>
      <c r="E22" s="18" t="s">
        <v>182</v>
      </c>
      <c r="F22" s="18"/>
      <c r="G22" s="18" t="s">
        <v>976</v>
      </c>
      <c r="H22" s="18" t="s">
        <v>163</v>
      </c>
      <c r="I22" s="18" t="s">
        <v>110</v>
      </c>
      <c r="J22" s="18" t="s">
        <v>377</v>
      </c>
      <c r="K22" s="18" t="s">
        <v>9</v>
      </c>
      <c r="L22" s="18" t="s">
        <v>262</v>
      </c>
      <c r="M22" s="18">
        <v>49.2109723</v>
      </c>
      <c r="N22" s="18">
        <v>-122.920155</v>
      </c>
    </row>
    <row r="23" spans="1:14" ht="12.75">
      <c r="A23" s="18" t="s">
        <v>82</v>
      </c>
      <c r="C23" s="18" t="s">
        <v>380</v>
      </c>
      <c r="D23" s="18" t="s">
        <v>82</v>
      </c>
      <c r="E23" s="18" t="s">
        <v>559</v>
      </c>
      <c r="G23" s="18" t="s">
        <v>106</v>
      </c>
      <c r="H23" s="18" t="s">
        <v>526</v>
      </c>
      <c r="I23" s="18" t="s">
        <v>110</v>
      </c>
      <c r="J23" s="18" t="s">
        <v>223</v>
      </c>
      <c r="K23" s="18" t="s">
        <v>569</v>
      </c>
      <c r="L23" s="18" t="s">
        <v>897</v>
      </c>
      <c r="M23" s="18">
        <v>49.322004</v>
      </c>
      <c r="N23" s="18">
        <v>-123.0675532</v>
      </c>
    </row>
    <row r="24" spans="1:14" ht="12.75">
      <c r="A24" s="18" t="s">
        <v>82</v>
      </c>
      <c r="D24" s="18" t="s">
        <v>82</v>
      </c>
      <c r="E24" s="18" t="s">
        <v>235</v>
      </c>
      <c r="F24" s="18"/>
      <c r="G24" s="18" t="s">
        <v>504</v>
      </c>
      <c r="H24" s="18" t="s">
        <v>467</v>
      </c>
      <c r="I24" s="18" t="s">
        <v>110</v>
      </c>
      <c r="J24" s="18" t="s">
        <v>291</v>
      </c>
      <c r="K24" s="18" t="s">
        <v>441</v>
      </c>
      <c r="L24" s="18" t="s">
        <v>26</v>
      </c>
      <c r="M24" s="18">
        <v>49.320567</v>
      </c>
      <c r="N24" s="18">
        <v>-124.3166718</v>
      </c>
    </row>
    <row r="25" spans="1:14" ht="12.75">
      <c r="A25" s="18" t="s">
        <v>82</v>
      </c>
      <c r="C25" s="18" t="s">
        <v>12</v>
      </c>
      <c r="D25" s="18" t="s">
        <v>82</v>
      </c>
      <c r="E25" s="18" t="s">
        <v>541</v>
      </c>
      <c r="G25" s="18" t="s">
        <v>186</v>
      </c>
      <c r="H25" s="18" t="s">
        <v>867</v>
      </c>
      <c r="I25" s="18" t="s">
        <v>110</v>
      </c>
      <c r="J25" s="18" t="s">
        <v>383</v>
      </c>
      <c r="K25" s="18" t="s">
        <v>792</v>
      </c>
      <c r="M25" s="18">
        <v>49.4955209</v>
      </c>
      <c r="N25" s="18">
        <v>-119.5906555</v>
      </c>
    </row>
    <row r="26" spans="1:14" ht="12.75">
      <c r="A26" s="18" t="s">
        <v>82</v>
      </c>
      <c r="D26" s="18" t="s">
        <v>82</v>
      </c>
      <c r="E26" s="18" t="s">
        <v>369</v>
      </c>
      <c r="F26" s="18"/>
      <c r="G26" s="18" t="s">
        <v>288</v>
      </c>
      <c r="H26" s="18" t="s">
        <v>133</v>
      </c>
      <c r="I26" s="18" t="s">
        <v>110</v>
      </c>
      <c r="J26" s="18" t="s">
        <v>636</v>
      </c>
      <c r="K26" s="18" t="s">
        <v>885</v>
      </c>
      <c r="L26" s="18" t="s">
        <v>387</v>
      </c>
      <c r="M26" s="18">
        <v>49.2773586</v>
      </c>
      <c r="N26" s="18">
        <v>-122.8534156</v>
      </c>
    </row>
    <row r="27" spans="1:14" ht="12.75">
      <c r="A27" s="18" t="s">
        <v>82</v>
      </c>
      <c r="C27" s="18" t="s">
        <v>878</v>
      </c>
      <c r="D27" s="18" t="s">
        <v>82</v>
      </c>
      <c r="E27" s="18" t="s">
        <v>356</v>
      </c>
      <c r="G27" s="18" t="s">
        <v>42</v>
      </c>
      <c r="H27" s="18" t="s">
        <v>602</v>
      </c>
      <c r="I27" s="18" t="s">
        <v>110</v>
      </c>
      <c r="J27" s="18" t="s">
        <v>165</v>
      </c>
      <c r="K27" s="18" t="s">
        <v>703</v>
      </c>
      <c r="L27" s="18" t="s">
        <v>468</v>
      </c>
      <c r="M27" s="18">
        <v>53.9091704</v>
      </c>
      <c r="N27" s="18">
        <v>-122.7551091</v>
      </c>
    </row>
    <row r="28" spans="1:14" ht="12.75">
      <c r="A28" s="18" t="s">
        <v>82</v>
      </c>
      <c r="C28" s="18" t="s">
        <v>494</v>
      </c>
      <c r="D28" s="18" t="s">
        <v>82</v>
      </c>
      <c r="E28" s="18" t="s">
        <v>864</v>
      </c>
      <c r="G28" s="18" t="s">
        <v>284</v>
      </c>
      <c r="H28" s="18" t="s">
        <v>497</v>
      </c>
      <c r="I28" s="18" t="s">
        <v>110</v>
      </c>
      <c r="J28" s="18" t="s">
        <v>506</v>
      </c>
      <c r="K28" s="18" t="s">
        <v>573</v>
      </c>
      <c r="L28" s="18" t="s">
        <v>900</v>
      </c>
      <c r="M28" s="18">
        <v>49.1610236</v>
      </c>
      <c r="N28" s="18">
        <v>-123.1402466</v>
      </c>
    </row>
    <row r="29" spans="1:14" ht="12.75">
      <c r="A29" s="18" t="s">
        <v>82</v>
      </c>
      <c r="D29" s="18" t="s">
        <v>82</v>
      </c>
      <c r="E29" s="18" t="s">
        <v>1</v>
      </c>
      <c r="G29" s="18" t="s">
        <v>459</v>
      </c>
      <c r="H29" s="18" t="s">
        <v>497</v>
      </c>
      <c r="I29" s="18" t="s">
        <v>110</v>
      </c>
      <c r="J29" s="18" t="s">
        <v>506</v>
      </c>
      <c r="K29" s="18" t="s">
        <v>455</v>
      </c>
      <c r="L29" s="18" t="s">
        <v>547</v>
      </c>
      <c r="M29" s="18">
        <v>49.1610236</v>
      </c>
      <c r="N29" s="18">
        <v>-123.1402466</v>
      </c>
    </row>
    <row r="30" spans="1:14" ht="12.75">
      <c r="A30" s="18" t="s">
        <v>82</v>
      </c>
      <c r="C30" s="18" t="s">
        <v>514</v>
      </c>
      <c r="D30" s="18" t="s">
        <v>82</v>
      </c>
      <c r="E30" s="18" t="s">
        <v>148</v>
      </c>
      <c r="F30" s="18"/>
      <c r="G30" s="18" t="s">
        <v>683</v>
      </c>
      <c r="H30" s="18" t="s">
        <v>497</v>
      </c>
      <c r="I30" s="18" t="s">
        <v>110</v>
      </c>
      <c r="J30" s="18" t="s">
        <v>506</v>
      </c>
      <c r="K30" s="18" t="s">
        <v>78</v>
      </c>
      <c r="L30" s="18" t="s">
        <v>675</v>
      </c>
      <c r="M30" s="18">
        <v>49.1610236</v>
      </c>
      <c r="N30" s="18">
        <v>-123.1402466</v>
      </c>
    </row>
    <row r="31" spans="1:14" ht="12.75">
      <c r="A31" s="18" t="s">
        <v>82</v>
      </c>
      <c r="C31" s="18" t="s">
        <v>514</v>
      </c>
      <c r="D31" s="18" t="s">
        <v>82</v>
      </c>
      <c r="E31" s="18" t="s">
        <v>148</v>
      </c>
      <c r="F31" s="18"/>
      <c r="G31" s="18" t="s">
        <v>681</v>
      </c>
      <c r="H31" s="18" t="s">
        <v>497</v>
      </c>
      <c r="I31" s="18" t="s">
        <v>110</v>
      </c>
      <c r="J31" s="18" t="s">
        <v>954</v>
      </c>
      <c r="K31" s="18" t="s">
        <v>425</v>
      </c>
      <c r="L31" s="18" t="s">
        <v>675</v>
      </c>
      <c r="M31" s="18">
        <v>49.1499764</v>
      </c>
      <c r="N31" s="18">
        <v>-123.119648</v>
      </c>
    </row>
    <row r="32" spans="1:14" ht="12.75">
      <c r="A32" s="18" t="s">
        <v>82</v>
      </c>
      <c r="B32" s="18" t="s">
        <v>565</v>
      </c>
      <c r="C32" s="18" t="s">
        <v>761</v>
      </c>
      <c r="D32" s="18" t="s">
        <v>82</v>
      </c>
      <c r="E32" s="18" t="s">
        <v>843</v>
      </c>
      <c r="G32" s="18" t="s">
        <v>463</v>
      </c>
      <c r="H32" s="18" t="s">
        <v>854</v>
      </c>
      <c r="I32" s="18" t="s">
        <v>110</v>
      </c>
      <c r="J32" s="18" t="s">
        <v>222</v>
      </c>
      <c r="K32" s="18" t="s">
        <v>8</v>
      </c>
      <c r="L32" s="18" t="s">
        <v>783</v>
      </c>
      <c r="M32" s="18">
        <v>49.1358927</v>
      </c>
      <c r="N32" s="18">
        <v>-122.842589</v>
      </c>
    </row>
    <row r="33" spans="1:14" ht="12.75">
      <c r="A33" s="18" t="s">
        <v>82</v>
      </c>
      <c r="C33" s="18" t="s">
        <v>968</v>
      </c>
      <c r="D33" s="18" t="s">
        <v>82</v>
      </c>
      <c r="E33" s="18" t="s">
        <v>173</v>
      </c>
      <c r="G33" s="18" t="s">
        <v>423</v>
      </c>
      <c r="H33" s="18" t="s">
        <v>854</v>
      </c>
      <c r="I33" s="18" t="s">
        <v>110</v>
      </c>
      <c r="J33" s="18" t="s">
        <v>576</v>
      </c>
      <c r="K33" s="18" t="s">
        <v>630</v>
      </c>
      <c r="L33" s="18" t="s">
        <v>86</v>
      </c>
      <c r="M33" s="18">
        <v>49.120449</v>
      </c>
      <c r="N33" s="18">
        <v>-122.844733</v>
      </c>
    </row>
    <row r="34" spans="1:14" ht="12.75">
      <c r="A34" s="18" t="s">
        <v>82</v>
      </c>
      <c r="C34" s="18" t="s">
        <v>747</v>
      </c>
      <c r="D34" s="18" t="s">
        <v>82</v>
      </c>
      <c r="E34" s="18" t="s">
        <v>127</v>
      </c>
      <c r="G34" s="18" t="s">
        <v>265</v>
      </c>
      <c r="H34" s="18" t="s">
        <v>854</v>
      </c>
      <c r="I34" s="18" t="s">
        <v>110</v>
      </c>
      <c r="J34" s="18" t="s">
        <v>788</v>
      </c>
      <c r="K34" s="18" t="s">
        <v>860</v>
      </c>
      <c r="L34" s="18" t="s">
        <v>282</v>
      </c>
      <c r="M34" s="18">
        <v>49.1482664</v>
      </c>
      <c r="N34" s="18">
        <v>-122.8703097</v>
      </c>
    </row>
    <row r="35" spans="1:14" ht="12.75">
      <c r="A35" s="18" t="s">
        <v>82</v>
      </c>
      <c r="C35" s="18" t="s">
        <v>514</v>
      </c>
      <c r="D35" s="18" t="s">
        <v>82</v>
      </c>
      <c r="E35" s="18" t="s">
        <v>148</v>
      </c>
      <c r="F35" s="18"/>
      <c r="G35" s="18" t="s">
        <v>206</v>
      </c>
      <c r="H35" s="18" t="s">
        <v>854</v>
      </c>
      <c r="I35" s="18" t="s">
        <v>110</v>
      </c>
      <c r="J35" s="18" t="s">
        <v>283</v>
      </c>
      <c r="K35" s="18" t="s">
        <v>319</v>
      </c>
      <c r="L35" s="18" t="s">
        <v>675</v>
      </c>
      <c r="M35" s="18">
        <v>49.1860231</v>
      </c>
      <c r="N35" s="18">
        <v>-122.800801</v>
      </c>
    </row>
    <row r="36" spans="1:14" ht="12.75">
      <c r="A36" s="18" t="s">
        <v>82</v>
      </c>
      <c r="C36" s="18" t="s">
        <v>390</v>
      </c>
      <c r="D36" s="18" t="s">
        <v>82</v>
      </c>
      <c r="E36" s="18" t="s">
        <v>794</v>
      </c>
      <c r="G36" s="18" t="s">
        <v>22</v>
      </c>
      <c r="H36" s="18" t="s">
        <v>330</v>
      </c>
      <c r="I36" s="18" t="s">
        <v>110</v>
      </c>
      <c r="J36" s="18" t="s">
        <v>623</v>
      </c>
      <c r="K36" s="18" t="s">
        <v>743</v>
      </c>
      <c r="L36" s="18" t="s">
        <v>349</v>
      </c>
      <c r="M36" s="18">
        <v>49.2368254</v>
      </c>
      <c r="N36" s="18">
        <v>-123.0332072</v>
      </c>
    </row>
    <row r="37" spans="1:14" ht="12.75">
      <c r="A37" s="18" t="s">
        <v>82</v>
      </c>
      <c r="C37" s="18" t="s">
        <v>673</v>
      </c>
      <c r="D37" s="18" t="s">
        <v>82</v>
      </c>
      <c r="E37" s="18" t="s">
        <v>369</v>
      </c>
      <c r="F37" s="18"/>
      <c r="G37" s="18" t="s">
        <v>101</v>
      </c>
      <c r="H37" s="18" t="s">
        <v>330</v>
      </c>
      <c r="I37" s="18" t="s">
        <v>110</v>
      </c>
      <c r="J37" s="18" t="s">
        <v>523</v>
      </c>
      <c r="K37" s="18" t="s">
        <v>532</v>
      </c>
      <c r="L37" s="18" t="s">
        <v>387</v>
      </c>
      <c r="M37" s="18">
        <v>49.272344</v>
      </c>
      <c r="N37" s="18">
        <v>-123.096815</v>
      </c>
    </row>
    <row r="38" spans="1:14" ht="12.75">
      <c r="A38" s="18" t="s">
        <v>82</v>
      </c>
      <c r="B38" s="18" t="s">
        <v>565</v>
      </c>
      <c r="C38" s="18" t="s">
        <v>791</v>
      </c>
      <c r="D38" s="18" t="s">
        <v>82</v>
      </c>
      <c r="E38" s="18" t="s">
        <v>369</v>
      </c>
      <c r="F38" s="18"/>
      <c r="G38" s="18" t="s">
        <v>457</v>
      </c>
      <c r="H38" s="18" t="s">
        <v>330</v>
      </c>
      <c r="I38" s="18" t="s">
        <v>110</v>
      </c>
      <c r="J38" s="18" t="s">
        <v>326</v>
      </c>
      <c r="K38" s="18" t="s">
        <v>385</v>
      </c>
      <c r="L38" s="18" t="s">
        <v>387</v>
      </c>
      <c r="M38" s="18">
        <v>49.2752269</v>
      </c>
      <c r="N38" s="18">
        <v>-123.1266719</v>
      </c>
    </row>
    <row r="39" spans="1:14" ht="12.75">
      <c r="A39" s="18" t="s">
        <v>82</v>
      </c>
      <c r="D39" s="18" t="s">
        <v>82</v>
      </c>
      <c r="E39" s="18" t="s">
        <v>707</v>
      </c>
      <c r="G39" s="18" t="s">
        <v>963</v>
      </c>
      <c r="H39" s="18" t="s">
        <v>330</v>
      </c>
      <c r="I39" s="18" t="s">
        <v>110</v>
      </c>
      <c r="J39" s="18" t="s">
        <v>76</v>
      </c>
      <c r="K39" s="18" t="s">
        <v>686</v>
      </c>
      <c r="L39" s="18" t="s">
        <v>144</v>
      </c>
      <c r="M39" s="18">
        <v>49.2640044</v>
      </c>
      <c r="N39" s="18">
        <v>-123.1500027</v>
      </c>
    </row>
    <row r="40" spans="1:14" ht="12.75">
      <c r="A40" s="18" t="s">
        <v>82</v>
      </c>
      <c r="C40" s="18" t="s">
        <v>969</v>
      </c>
      <c r="D40" s="18" t="s">
        <v>82</v>
      </c>
      <c r="E40" s="18" t="s">
        <v>6</v>
      </c>
      <c r="G40" s="18" t="s">
        <v>962</v>
      </c>
      <c r="H40" s="18" t="s">
        <v>330</v>
      </c>
      <c r="I40" s="18" t="s">
        <v>110</v>
      </c>
      <c r="J40" s="18" t="s">
        <v>530</v>
      </c>
      <c r="K40" s="18" t="s">
        <v>129</v>
      </c>
      <c r="L40" s="18" t="s">
        <v>379</v>
      </c>
      <c r="M40" s="18">
        <v>49.285807</v>
      </c>
      <c r="N40" s="18">
        <v>-123.055694</v>
      </c>
    </row>
    <row r="41" spans="1:14" ht="12.75">
      <c r="A41" s="18" t="s">
        <v>82</v>
      </c>
      <c r="C41" s="18" t="s">
        <v>969</v>
      </c>
      <c r="D41" s="18" t="s">
        <v>82</v>
      </c>
      <c r="E41" s="18" t="s">
        <v>983</v>
      </c>
      <c r="G41" s="18" t="s">
        <v>244</v>
      </c>
      <c r="H41" s="18" t="s">
        <v>330</v>
      </c>
      <c r="I41" s="18" t="s">
        <v>110</v>
      </c>
      <c r="J41" s="18" t="s">
        <v>56</v>
      </c>
      <c r="K41" s="18" t="s">
        <v>737</v>
      </c>
      <c r="L41" s="18" t="s">
        <v>838</v>
      </c>
      <c r="M41" s="18">
        <v>49.2497214</v>
      </c>
      <c r="N41" s="18">
        <v>-123.1010302</v>
      </c>
    </row>
    <row r="42" spans="1:14" ht="12.75">
      <c r="A42" s="18" t="s">
        <v>82</v>
      </c>
      <c r="C42" s="18" t="s">
        <v>908</v>
      </c>
      <c r="D42" s="18" t="s">
        <v>82</v>
      </c>
      <c r="E42" s="18" t="s">
        <v>182</v>
      </c>
      <c r="F42" s="18"/>
      <c r="G42" s="18" t="s">
        <v>674</v>
      </c>
      <c r="H42" s="18" t="s">
        <v>330</v>
      </c>
      <c r="I42" s="18" t="s">
        <v>110</v>
      </c>
      <c r="J42" s="18" t="s">
        <v>249</v>
      </c>
      <c r="K42" s="18" t="s">
        <v>886</v>
      </c>
      <c r="L42" s="18" t="s">
        <v>262</v>
      </c>
      <c r="M42" s="18">
        <v>49.2712733</v>
      </c>
      <c r="N42" s="18">
        <v>-123.0694718</v>
      </c>
    </row>
    <row r="43" spans="1:14" ht="12.75">
      <c r="A43" s="18" t="s">
        <v>82</v>
      </c>
      <c r="D43" s="18" t="s">
        <v>82</v>
      </c>
      <c r="E43" s="18" t="s">
        <v>162</v>
      </c>
      <c r="G43" s="18" t="s">
        <v>406</v>
      </c>
      <c r="H43" s="18" t="s">
        <v>330</v>
      </c>
      <c r="I43" s="18" t="s">
        <v>110</v>
      </c>
      <c r="J43" s="18" t="s">
        <v>702</v>
      </c>
      <c r="K43" s="18" t="s">
        <v>611</v>
      </c>
      <c r="L43" s="18" t="s">
        <v>572</v>
      </c>
      <c r="M43" s="18">
        <v>49.2416096</v>
      </c>
      <c r="N43" s="18">
        <v>-123.0901406</v>
      </c>
    </row>
    <row r="44" spans="1:14" ht="12.75">
      <c r="A44" s="18" t="s">
        <v>82</v>
      </c>
      <c r="C44" s="18" t="s">
        <v>747</v>
      </c>
      <c r="D44" s="18" t="s">
        <v>82</v>
      </c>
      <c r="E44" s="18" t="s">
        <v>127</v>
      </c>
      <c r="F44" s="18"/>
      <c r="G44" s="18" t="s">
        <v>527</v>
      </c>
      <c r="H44" s="18" t="s">
        <v>330</v>
      </c>
      <c r="I44" s="18" t="s">
        <v>110</v>
      </c>
      <c r="J44" s="18" t="s">
        <v>306</v>
      </c>
      <c r="K44" s="18" t="s">
        <v>232</v>
      </c>
      <c r="L44" s="18" t="s">
        <v>282</v>
      </c>
      <c r="M44" s="18">
        <v>49.2118506</v>
      </c>
      <c r="N44" s="18">
        <v>-123.1021761</v>
      </c>
    </row>
    <row r="45" spans="1:14" ht="12.75">
      <c r="A45" s="18" t="s">
        <v>82</v>
      </c>
      <c r="C45" s="18" t="s">
        <v>673</v>
      </c>
      <c r="D45" s="18" t="s">
        <v>82</v>
      </c>
      <c r="E45" s="18" t="s">
        <v>974</v>
      </c>
      <c r="G45" s="18" t="s">
        <v>166</v>
      </c>
      <c r="H45" s="18" t="s">
        <v>330</v>
      </c>
      <c r="I45" s="18" t="s">
        <v>110</v>
      </c>
      <c r="J45" s="18" t="s">
        <v>610</v>
      </c>
      <c r="K45" s="18" t="s">
        <v>198</v>
      </c>
      <c r="L45" s="18" t="s">
        <v>496</v>
      </c>
      <c r="M45" s="18">
        <v>49.2819849</v>
      </c>
      <c r="N45" s="18">
        <v>-123.1135536</v>
      </c>
    </row>
    <row r="46" spans="1:14" ht="12.75">
      <c r="A46" s="18" t="s">
        <v>82</v>
      </c>
      <c r="C46" s="18" t="s">
        <v>203</v>
      </c>
      <c r="D46" s="18" t="s">
        <v>82</v>
      </c>
      <c r="E46" s="18" t="s">
        <v>396</v>
      </c>
      <c r="G46" s="18" t="s">
        <v>219</v>
      </c>
      <c r="H46" s="18" t="s">
        <v>330</v>
      </c>
      <c r="I46" s="18" t="s">
        <v>110</v>
      </c>
      <c r="J46" s="18" t="s">
        <v>802</v>
      </c>
      <c r="K46" s="18" t="s">
        <v>919</v>
      </c>
      <c r="L46" s="18" t="s">
        <v>87</v>
      </c>
      <c r="M46" s="18">
        <v>49.2255303</v>
      </c>
      <c r="N46" s="18">
        <v>-123.0655649</v>
      </c>
    </row>
    <row r="47" spans="1:14" ht="12.75">
      <c r="A47" s="18" t="s">
        <v>82</v>
      </c>
      <c r="C47" s="18" t="s">
        <v>514</v>
      </c>
      <c r="D47" s="18" t="s">
        <v>82</v>
      </c>
      <c r="E47" s="18" t="s">
        <v>148</v>
      </c>
      <c r="F47" s="18"/>
      <c r="G47" s="18" t="s">
        <v>936</v>
      </c>
      <c r="H47" s="18" t="s">
        <v>330</v>
      </c>
      <c r="I47" s="18" t="s">
        <v>110</v>
      </c>
      <c r="J47" s="18" t="s">
        <v>650</v>
      </c>
      <c r="K47" s="18" t="s">
        <v>647</v>
      </c>
      <c r="L47" s="18" t="s">
        <v>675</v>
      </c>
      <c r="M47" s="18">
        <v>49.2805971</v>
      </c>
      <c r="N47" s="18">
        <v>-123.1049395</v>
      </c>
    </row>
    <row r="48" spans="1:14" ht="12.75">
      <c r="A48" s="18" t="s">
        <v>82</v>
      </c>
      <c r="C48" s="18" t="s">
        <v>514</v>
      </c>
      <c r="D48" s="18" t="s">
        <v>82</v>
      </c>
      <c r="E48" s="18" t="s">
        <v>148</v>
      </c>
      <c r="F48" s="18"/>
      <c r="G48" s="18" t="s">
        <v>209</v>
      </c>
      <c r="H48" s="18" t="s">
        <v>330</v>
      </c>
      <c r="I48" s="18" t="s">
        <v>110</v>
      </c>
      <c r="J48" s="18" t="s">
        <v>464</v>
      </c>
      <c r="K48" s="18" t="s">
        <v>986</v>
      </c>
      <c r="L48" s="18" t="s">
        <v>675</v>
      </c>
      <c r="M48" s="18">
        <v>49.2114331</v>
      </c>
      <c r="N48" s="18">
        <v>-123.1404094</v>
      </c>
    </row>
    <row r="49" spans="1:14" ht="12.75">
      <c r="A49" s="18" t="s">
        <v>82</v>
      </c>
      <c r="C49" s="18" t="s">
        <v>514</v>
      </c>
      <c r="D49" s="18" t="s">
        <v>82</v>
      </c>
      <c r="E49" s="18" t="s">
        <v>148</v>
      </c>
      <c r="F49" s="18"/>
      <c r="G49" s="18" t="s">
        <v>75</v>
      </c>
      <c r="H49" s="18" t="s">
        <v>330</v>
      </c>
      <c r="I49" s="18" t="s">
        <v>110</v>
      </c>
      <c r="J49" s="18" t="s">
        <v>664</v>
      </c>
      <c r="K49" s="18" t="s">
        <v>389</v>
      </c>
      <c r="L49" s="18" t="s">
        <v>675</v>
      </c>
      <c r="M49" s="18">
        <v>49.2316486</v>
      </c>
      <c r="N49" s="18">
        <v>-123.0903944</v>
      </c>
    </row>
    <row r="50" spans="1:14" ht="12.75">
      <c r="A50" s="18" t="s">
        <v>82</v>
      </c>
      <c r="B50" s="18" t="s">
        <v>565</v>
      </c>
      <c r="C50" s="18" t="s">
        <v>791</v>
      </c>
      <c r="D50" s="18" t="s">
        <v>82</v>
      </c>
      <c r="E50" s="18" t="s">
        <v>236</v>
      </c>
      <c r="G50" s="18" t="s">
        <v>286</v>
      </c>
      <c r="H50" s="18" t="s">
        <v>330</v>
      </c>
      <c r="I50" s="18" t="s">
        <v>110</v>
      </c>
      <c r="J50" s="18" t="s">
        <v>848</v>
      </c>
      <c r="K50" s="18" t="s">
        <v>785</v>
      </c>
      <c r="L50" s="18" t="s">
        <v>72</v>
      </c>
      <c r="M50" s="18">
        <v>49.2810201</v>
      </c>
      <c r="N50" s="18">
        <v>-123.0513754</v>
      </c>
    </row>
    <row r="51" spans="1:14" ht="12.75">
      <c r="A51" s="18" t="s">
        <v>82</v>
      </c>
      <c r="D51" s="18" t="s">
        <v>82</v>
      </c>
      <c r="E51" s="18" t="s">
        <v>866</v>
      </c>
      <c r="G51" s="18" t="s">
        <v>168</v>
      </c>
      <c r="H51" s="18" t="s">
        <v>153</v>
      </c>
      <c r="I51" s="18" t="s">
        <v>110</v>
      </c>
      <c r="J51" s="18" t="s">
        <v>652</v>
      </c>
      <c r="K51" s="18" t="s">
        <v>516</v>
      </c>
      <c r="L51" s="18" t="s">
        <v>840</v>
      </c>
      <c r="M51" s="18">
        <v>50.26446</v>
      </c>
      <c r="N51" s="18">
        <v>-119.270389</v>
      </c>
    </row>
    <row r="52" spans="1:14" ht="12.75">
      <c r="A52" s="18" t="s">
        <v>82</v>
      </c>
      <c r="C52" s="18" t="s">
        <v>246</v>
      </c>
      <c r="D52" s="18" t="s">
        <v>82</v>
      </c>
      <c r="E52" s="18" t="s">
        <v>880</v>
      </c>
      <c r="G52" s="18" t="s">
        <v>317</v>
      </c>
      <c r="H52" s="18" t="s">
        <v>533</v>
      </c>
      <c r="I52" s="18" t="s">
        <v>110</v>
      </c>
      <c r="J52" s="18" t="s">
        <v>517</v>
      </c>
      <c r="K52" s="18" t="s">
        <v>706</v>
      </c>
      <c r="L52" s="18" t="s">
        <v>701</v>
      </c>
      <c r="M52" s="18">
        <v>48.4290097</v>
      </c>
      <c r="N52" s="18">
        <v>-123.3586708</v>
      </c>
    </row>
    <row r="53" spans="1:14" ht="12.75">
      <c r="A53" s="18" t="s">
        <v>812</v>
      </c>
      <c r="B53" s="18" t="s">
        <v>812</v>
      </c>
      <c r="D53" s="18" t="s">
        <v>82</v>
      </c>
      <c r="E53" s="18" t="s">
        <v>596</v>
      </c>
      <c r="G53" s="18" t="s">
        <v>291</v>
      </c>
      <c r="H53" s="18" t="s">
        <v>808</v>
      </c>
      <c r="I53" s="18" t="s">
        <v>110</v>
      </c>
      <c r="K53" s="18" t="s">
        <v>883</v>
      </c>
      <c r="L53" s="18" t="s">
        <v>649</v>
      </c>
      <c r="M53" s="18">
        <v>49.0568</v>
      </c>
      <c r="N53" s="18">
        <v>-122.285045</v>
      </c>
    </row>
    <row r="54" spans="1:14" ht="12.75">
      <c r="A54" s="18" t="s">
        <v>812</v>
      </c>
      <c r="B54" s="18" t="s">
        <v>812</v>
      </c>
      <c r="D54" s="18" t="s">
        <v>82</v>
      </c>
      <c r="E54" s="18" t="s">
        <v>205</v>
      </c>
      <c r="G54" s="18" t="s">
        <v>291</v>
      </c>
      <c r="H54" s="18" t="s">
        <v>534</v>
      </c>
      <c r="I54" s="18" t="s">
        <v>110</v>
      </c>
      <c r="K54" s="18" t="s">
        <v>552</v>
      </c>
      <c r="L54" s="18" t="s">
        <v>137</v>
      </c>
      <c r="M54" s="18">
        <v>49.248869</v>
      </c>
      <c r="N54" s="18">
        <v>-122.973796</v>
      </c>
    </row>
    <row r="55" spans="1:14" ht="12.75">
      <c r="A55" s="18" t="s">
        <v>812</v>
      </c>
      <c r="B55" s="18" t="s">
        <v>812</v>
      </c>
      <c r="D55" s="18" t="s">
        <v>82</v>
      </c>
      <c r="E55" s="18" t="s">
        <v>20</v>
      </c>
      <c r="G55" s="18" t="s">
        <v>291</v>
      </c>
      <c r="H55" s="18" t="s">
        <v>825</v>
      </c>
      <c r="I55" s="18" t="s">
        <v>110</v>
      </c>
      <c r="K55" s="18" t="s">
        <v>353</v>
      </c>
      <c r="L55" s="18" t="s">
        <v>231</v>
      </c>
      <c r="M55" s="18">
        <v>49.146113</v>
      </c>
      <c r="N55" s="18">
        <v>-121.941095</v>
      </c>
    </row>
    <row r="56" spans="1:14" ht="12.75">
      <c r="A56" s="18" t="s">
        <v>812</v>
      </c>
      <c r="B56" s="18" t="s">
        <v>812</v>
      </c>
      <c r="D56" s="18" t="s">
        <v>82</v>
      </c>
      <c r="E56" s="18" t="s">
        <v>91</v>
      </c>
      <c r="G56" s="18" t="s">
        <v>291</v>
      </c>
      <c r="H56" s="18" t="s">
        <v>409</v>
      </c>
      <c r="I56" s="18" t="s">
        <v>110</v>
      </c>
      <c r="K56" s="18" t="s">
        <v>748</v>
      </c>
      <c r="L56" s="18" t="s">
        <v>945</v>
      </c>
      <c r="M56" s="18">
        <v>49.283859</v>
      </c>
      <c r="N56" s="18">
        <v>-122.791859</v>
      </c>
    </row>
    <row r="57" spans="1:14" ht="12.75">
      <c r="A57" s="18" t="s">
        <v>812</v>
      </c>
      <c r="B57" s="18" t="s">
        <v>812</v>
      </c>
      <c r="D57" s="18" t="s">
        <v>82</v>
      </c>
      <c r="E57" s="18" t="s">
        <v>218</v>
      </c>
      <c r="G57" s="18" t="s">
        <v>291</v>
      </c>
      <c r="H57" s="18" t="s">
        <v>248</v>
      </c>
      <c r="I57" s="18" t="s">
        <v>110</v>
      </c>
      <c r="K57" s="18" t="s">
        <v>643</v>
      </c>
      <c r="L57" s="18" t="s">
        <v>217</v>
      </c>
      <c r="M57" s="18">
        <v>49.148655</v>
      </c>
      <c r="N57" s="18">
        <v>-122.912533</v>
      </c>
    </row>
    <row r="58" spans="1:14" ht="12.75">
      <c r="A58" s="18" t="s">
        <v>812</v>
      </c>
      <c r="B58" s="18" t="s">
        <v>812</v>
      </c>
      <c r="D58" s="18" t="s">
        <v>82</v>
      </c>
      <c r="E58" s="18" t="s">
        <v>953</v>
      </c>
      <c r="G58" s="18" t="s">
        <v>291</v>
      </c>
      <c r="H58" s="18" t="s">
        <v>367</v>
      </c>
      <c r="I58" s="18" t="s">
        <v>110</v>
      </c>
      <c r="K58" s="18" t="s">
        <v>431</v>
      </c>
      <c r="L58" s="18" t="s">
        <v>116</v>
      </c>
      <c r="M58" s="18">
        <v>56.247959</v>
      </c>
      <c r="N58" s="18">
        <v>-120.853401</v>
      </c>
    </row>
    <row r="59" spans="1:14" ht="12.75">
      <c r="A59" s="18" t="s">
        <v>812</v>
      </c>
      <c r="B59" s="18" t="s">
        <v>812</v>
      </c>
      <c r="D59" s="18" t="s">
        <v>82</v>
      </c>
      <c r="E59" s="18" t="s">
        <v>294</v>
      </c>
      <c r="G59" s="18" t="s">
        <v>291</v>
      </c>
      <c r="H59" s="18" t="s">
        <v>888</v>
      </c>
      <c r="I59" s="18" t="s">
        <v>110</v>
      </c>
      <c r="K59" s="18" t="s">
        <v>187</v>
      </c>
      <c r="L59" s="18" t="s">
        <v>938</v>
      </c>
      <c r="M59" s="18">
        <v>49.879913</v>
      </c>
      <c r="N59" s="18">
        <v>-119.449625</v>
      </c>
    </row>
    <row r="60" spans="1:14" ht="12.75">
      <c r="A60" s="18" t="s">
        <v>812</v>
      </c>
      <c r="B60" s="18" t="s">
        <v>812</v>
      </c>
      <c r="D60" s="18" t="s">
        <v>82</v>
      </c>
      <c r="E60" s="18" t="s">
        <v>195</v>
      </c>
      <c r="G60" s="18" t="s">
        <v>291</v>
      </c>
      <c r="H60" s="18" t="s">
        <v>669</v>
      </c>
      <c r="I60" s="18" t="s">
        <v>110</v>
      </c>
      <c r="K60" s="18" t="s">
        <v>672</v>
      </c>
      <c r="L60" s="18" t="s">
        <v>275</v>
      </c>
      <c r="M60" s="18">
        <v>49.098755</v>
      </c>
      <c r="N60" s="18">
        <v>-122.654594</v>
      </c>
    </row>
    <row r="61" spans="1:14" ht="12.75">
      <c r="A61" s="18" t="s">
        <v>812</v>
      </c>
      <c r="B61" s="18" t="s">
        <v>812</v>
      </c>
      <c r="D61" s="18" t="s">
        <v>82</v>
      </c>
      <c r="E61" s="18" t="s">
        <v>738</v>
      </c>
      <c r="G61" s="18" t="s">
        <v>291</v>
      </c>
      <c r="H61" s="18" t="s">
        <v>724</v>
      </c>
      <c r="I61" s="18" t="s">
        <v>110</v>
      </c>
      <c r="K61" s="18" t="s">
        <v>710</v>
      </c>
      <c r="L61" s="18" t="s">
        <v>916</v>
      </c>
      <c r="M61" s="18">
        <v>49.2190705</v>
      </c>
      <c r="N61" s="18">
        <v>-122.5985393</v>
      </c>
    </row>
    <row r="62" spans="1:14" ht="12.75">
      <c r="A62" s="18" t="s">
        <v>812</v>
      </c>
      <c r="B62" s="18" t="s">
        <v>812</v>
      </c>
      <c r="D62" s="18" t="s">
        <v>82</v>
      </c>
      <c r="E62" s="18" t="s">
        <v>346</v>
      </c>
      <c r="G62" s="18" t="s">
        <v>291</v>
      </c>
      <c r="H62" s="18" t="s">
        <v>720</v>
      </c>
      <c r="I62" s="18" t="s">
        <v>110</v>
      </c>
      <c r="K62" s="18" t="s">
        <v>784</v>
      </c>
      <c r="L62" s="18" t="s">
        <v>29</v>
      </c>
      <c r="M62" s="18">
        <v>49.133714</v>
      </c>
      <c r="N62" s="18">
        <v>-122.311288</v>
      </c>
    </row>
    <row r="63" spans="1:14" ht="12.75">
      <c r="A63" s="18" t="s">
        <v>812</v>
      </c>
      <c r="B63" s="18" t="s">
        <v>812</v>
      </c>
      <c r="D63" s="18" t="s">
        <v>82</v>
      </c>
      <c r="E63" s="18" t="s">
        <v>253</v>
      </c>
      <c r="G63" s="18" t="s">
        <v>291</v>
      </c>
      <c r="H63" s="18" t="s">
        <v>104</v>
      </c>
      <c r="I63" s="18" t="s">
        <v>110</v>
      </c>
      <c r="K63" s="18" t="s">
        <v>312</v>
      </c>
      <c r="L63" s="18" t="s">
        <v>797</v>
      </c>
      <c r="M63" s="18">
        <v>49.190933</v>
      </c>
      <c r="N63" s="18">
        <v>-123.981752</v>
      </c>
    </row>
    <row r="64" spans="1:14" ht="12.75">
      <c r="A64" s="18" t="s">
        <v>812</v>
      </c>
      <c r="B64" s="18" t="s">
        <v>812</v>
      </c>
      <c r="D64" s="18" t="s">
        <v>82</v>
      </c>
      <c r="E64" s="18" t="s">
        <v>309</v>
      </c>
      <c r="G64" s="18" t="s">
        <v>291</v>
      </c>
      <c r="H64" s="18" t="s">
        <v>163</v>
      </c>
      <c r="I64" s="18" t="s">
        <v>110</v>
      </c>
      <c r="K64" s="18" t="s">
        <v>680</v>
      </c>
      <c r="L64" s="18" t="s">
        <v>537</v>
      </c>
      <c r="M64" s="18">
        <v>49.210086</v>
      </c>
      <c r="N64" s="18">
        <v>-122.917209</v>
      </c>
    </row>
    <row r="65" spans="1:14" ht="12.75">
      <c r="A65" s="18" t="s">
        <v>812</v>
      </c>
      <c r="B65" s="18" t="s">
        <v>812</v>
      </c>
      <c r="D65" s="18" t="s">
        <v>82</v>
      </c>
      <c r="E65" s="18" t="s">
        <v>873</v>
      </c>
      <c r="G65" s="18" t="s">
        <v>291</v>
      </c>
      <c r="H65" s="18" t="s">
        <v>526</v>
      </c>
      <c r="I65" s="18" t="s">
        <v>110</v>
      </c>
      <c r="K65" s="18" t="s">
        <v>242</v>
      </c>
      <c r="L65" s="18" t="s">
        <v>59</v>
      </c>
      <c r="M65" s="18">
        <v>49.319647</v>
      </c>
      <c r="N65" s="18">
        <v>-123.068237</v>
      </c>
    </row>
    <row r="66" spans="1:14" ht="12.75">
      <c r="A66" s="18" t="s">
        <v>812</v>
      </c>
      <c r="B66" s="18" t="s">
        <v>812</v>
      </c>
      <c r="D66" s="18" t="s">
        <v>82</v>
      </c>
      <c r="E66" s="18" t="s">
        <v>829</v>
      </c>
      <c r="G66" s="18" t="s">
        <v>291</v>
      </c>
      <c r="H66" s="18" t="s">
        <v>631</v>
      </c>
      <c r="I66" s="18" t="s">
        <v>110</v>
      </c>
      <c r="K66" s="18" t="s">
        <v>792</v>
      </c>
      <c r="L66" s="18" t="s">
        <v>938</v>
      </c>
      <c r="M66" s="18">
        <v>49.1827778</v>
      </c>
      <c r="N66" s="18">
        <v>-119.5513889</v>
      </c>
    </row>
    <row r="67" spans="1:14" ht="12.75">
      <c r="A67" s="18" t="s">
        <v>812</v>
      </c>
      <c r="B67" s="18" t="s">
        <v>812</v>
      </c>
      <c r="D67" s="18" t="s">
        <v>82</v>
      </c>
      <c r="E67" s="18" t="s">
        <v>679</v>
      </c>
      <c r="G67" s="18" t="s">
        <v>291</v>
      </c>
      <c r="H67" s="18" t="s">
        <v>602</v>
      </c>
      <c r="I67" s="18" t="s">
        <v>110</v>
      </c>
      <c r="K67" s="18" t="s">
        <v>375</v>
      </c>
      <c r="L67" s="18" t="s">
        <v>210</v>
      </c>
      <c r="M67" s="18">
        <v>53.91848</v>
      </c>
      <c r="N67" s="18">
        <v>-122.776584</v>
      </c>
    </row>
    <row r="68" spans="1:14" ht="12.75">
      <c r="A68" s="18" t="s">
        <v>812</v>
      </c>
      <c r="B68" s="18" t="s">
        <v>812</v>
      </c>
      <c r="D68" s="18" t="s">
        <v>82</v>
      </c>
      <c r="E68" s="18" t="s">
        <v>348</v>
      </c>
      <c r="G68" s="18" t="s">
        <v>291</v>
      </c>
      <c r="H68" s="18" t="s">
        <v>497</v>
      </c>
      <c r="I68" s="18" t="s">
        <v>110</v>
      </c>
      <c r="K68" s="18" t="s">
        <v>450</v>
      </c>
      <c r="L68" s="18" t="s">
        <v>656</v>
      </c>
      <c r="M68" s="18">
        <v>49.163469</v>
      </c>
      <c r="N68" s="18">
        <v>-123.137766</v>
      </c>
    </row>
    <row r="69" spans="1:14" ht="12.75">
      <c r="A69" s="18" t="s">
        <v>812</v>
      </c>
      <c r="B69" s="18" t="s">
        <v>812</v>
      </c>
      <c r="D69" s="18" t="s">
        <v>82</v>
      </c>
      <c r="E69" s="18" t="s">
        <v>937</v>
      </c>
      <c r="G69" s="18" t="s">
        <v>291</v>
      </c>
      <c r="H69" s="18" t="s">
        <v>497</v>
      </c>
      <c r="I69" s="18" t="s">
        <v>110</v>
      </c>
      <c r="K69" s="18" t="s">
        <v>593</v>
      </c>
      <c r="L69" s="18" t="s">
        <v>440</v>
      </c>
      <c r="M69" s="18">
        <v>49.163469</v>
      </c>
      <c r="N69" s="18">
        <v>-123.137766</v>
      </c>
    </row>
    <row r="70" spans="1:14" ht="12.75">
      <c r="A70" s="18" t="s">
        <v>812</v>
      </c>
      <c r="B70" s="18" t="s">
        <v>812</v>
      </c>
      <c r="D70" s="18" t="s">
        <v>82</v>
      </c>
      <c r="E70" s="18" t="s">
        <v>597</v>
      </c>
      <c r="G70" s="18" t="s">
        <v>291</v>
      </c>
      <c r="H70" s="18" t="s">
        <v>854</v>
      </c>
      <c r="I70" s="18" t="s">
        <v>110</v>
      </c>
      <c r="K70" s="18" t="s">
        <v>71</v>
      </c>
      <c r="L70" s="18" t="s">
        <v>852</v>
      </c>
      <c r="M70" s="18">
        <v>49.105897</v>
      </c>
      <c r="N70" s="18">
        <v>-122.827956</v>
      </c>
    </row>
    <row r="71" spans="1:14" ht="12.75">
      <c r="A71" s="18" t="s">
        <v>812</v>
      </c>
      <c r="B71" s="18" t="s">
        <v>812</v>
      </c>
      <c r="D71" s="18" t="s">
        <v>82</v>
      </c>
      <c r="E71" s="18" t="s">
        <v>536</v>
      </c>
      <c r="G71" s="18" t="s">
        <v>291</v>
      </c>
      <c r="H71" s="18" t="s">
        <v>330</v>
      </c>
      <c r="I71" s="18" t="s">
        <v>110</v>
      </c>
      <c r="K71" s="18" t="s">
        <v>160</v>
      </c>
      <c r="L71" s="18" t="s">
        <v>800</v>
      </c>
      <c r="M71" s="18">
        <v>49.261226</v>
      </c>
      <c r="N71" s="18">
        <v>-123.1139268</v>
      </c>
    </row>
    <row r="72" spans="1:14" ht="12.75">
      <c r="A72" s="18" t="s">
        <v>812</v>
      </c>
      <c r="B72" s="18" t="s">
        <v>812</v>
      </c>
      <c r="D72" s="18" t="s">
        <v>82</v>
      </c>
      <c r="E72" s="18" t="s">
        <v>241</v>
      </c>
      <c r="G72" s="18" t="s">
        <v>291</v>
      </c>
      <c r="H72" s="18" t="s">
        <v>533</v>
      </c>
      <c r="I72" s="18" t="s">
        <v>110</v>
      </c>
      <c r="K72" s="18" t="s">
        <v>395</v>
      </c>
      <c r="L72" s="18" t="s">
        <v>263</v>
      </c>
      <c r="M72" s="18">
        <v>48.4286111</v>
      </c>
      <c r="N72" s="18">
        <v>-123.3655556</v>
      </c>
    </row>
    <row r="73" spans="1:14" ht="12.75">
      <c r="A73" s="18" t="s">
        <v>812</v>
      </c>
      <c r="B73" s="18" t="s">
        <v>812</v>
      </c>
      <c r="D73" s="18" t="s">
        <v>82</v>
      </c>
      <c r="E73" s="18" t="s">
        <v>889</v>
      </c>
      <c r="G73" s="18" t="s">
        <v>291</v>
      </c>
      <c r="H73" s="18" t="s">
        <v>973</v>
      </c>
      <c r="I73" s="18" t="s">
        <v>110</v>
      </c>
      <c r="K73" s="18" t="s">
        <v>125</v>
      </c>
      <c r="L73" s="18" t="s">
        <v>996</v>
      </c>
      <c r="M73" s="18">
        <v>49.337494</v>
      </c>
      <c r="N73" s="18">
        <v>-123.160123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67.28125" style="0" bestFit="1" customWidth="1"/>
    <col min="2" max="2" width="22.8515625" style="0" customWidth="1"/>
  </cols>
  <sheetData>
    <row r="1" ht="12.75">
      <c r="A1" s="25" t="s">
        <v>1019</v>
      </c>
    </row>
    <row r="2" spans="1:2" ht="12.75">
      <c r="A2" s="25" t="s">
        <v>998</v>
      </c>
      <c r="B2" s="25" t="s">
        <v>999</v>
      </c>
    </row>
    <row r="3" spans="1:2" ht="12.75">
      <c r="A3" t="s">
        <v>216</v>
      </c>
      <c r="B3" t="s">
        <v>1000</v>
      </c>
    </row>
    <row r="4" spans="1:2" ht="12.75">
      <c r="A4" t="s">
        <v>1001</v>
      </c>
      <c r="B4" t="s">
        <v>1002</v>
      </c>
    </row>
    <row r="5" spans="1:2" ht="12.75">
      <c r="A5" t="s">
        <v>1015</v>
      </c>
      <c r="B5" t="s">
        <v>1016</v>
      </c>
    </row>
    <row r="6" spans="1:2" ht="12.75">
      <c r="A6" t="s">
        <v>1017</v>
      </c>
      <c r="B6" t="s">
        <v>1018</v>
      </c>
    </row>
    <row r="7" spans="1:2" ht="12.75">
      <c r="A7" t="s">
        <v>89</v>
      </c>
      <c r="B7" t="s">
        <v>1003</v>
      </c>
    </row>
    <row r="8" spans="1:2" ht="12.75">
      <c r="A8" t="s">
        <v>310</v>
      </c>
      <c r="B8" t="s">
        <v>1004</v>
      </c>
    </row>
    <row r="9" spans="1:2" ht="12.75">
      <c r="A9" t="s">
        <v>413</v>
      </c>
      <c r="B9" t="s">
        <v>1005</v>
      </c>
    </row>
    <row r="10" spans="1:2" ht="12.75">
      <c r="A10" t="s">
        <v>415</v>
      </c>
      <c r="B10" t="s">
        <v>1006</v>
      </c>
    </row>
    <row r="11" spans="1:2" ht="12.75">
      <c r="A11" t="s">
        <v>930</v>
      </c>
      <c r="B11" t="s">
        <v>1007</v>
      </c>
    </row>
    <row r="12" spans="1:2" ht="12.75">
      <c r="A12" t="s">
        <v>85</v>
      </c>
      <c r="B12" t="s">
        <v>1008</v>
      </c>
    </row>
    <row r="13" spans="1:2" ht="12.75">
      <c r="A13" t="s">
        <v>1009</v>
      </c>
      <c r="B13" t="s">
        <v>1010</v>
      </c>
    </row>
    <row r="14" spans="1:2" ht="12.75">
      <c r="A14" t="s">
        <v>323</v>
      </c>
      <c r="B14" t="s">
        <v>1011</v>
      </c>
    </row>
    <row r="15" spans="1:2" ht="12.75">
      <c r="A15" t="s">
        <v>507</v>
      </c>
      <c r="B15" t="s">
        <v>1012</v>
      </c>
    </row>
    <row r="16" spans="1:2" ht="12.75">
      <c r="A16" t="s">
        <v>227</v>
      </c>
      <c r="B16" t="s">
        <v>1013</v>
      </c>
    </row>
    <row r="17" spans="1:2" ht="12.75">
      <c r="A17" t="s">
        <v>414</v>
      </c>
      <c r="B17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Sanghara, Hartaj JTI:EX</dc:creator>
  <cp:keywords/>
  <dc:description/>
  <cp:lastModifiedBy>Bowen, Jacquie CSCD:EX</cp:lastModifiedBy>
  <dcterms:created xsi:type="dcterms:W3CDTF">2012-03-22T22:38:59Z</dcterms:created>
  <dcterms:modified xsi:type="dcterms:W3CDTF">2012-03-27T19:21:03Z</dcterms:modified>
  <cp:category/>
  <cp:version/>
  <cp:contentType/>
  <cp:contentStatus/>
</cp:coreProperties>
</file>