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T:\ANNUAL STATISTICAL REPORTS\Data BC Reports\FY 2025_26\"/>
    </mc:Choice>
  </mc:AlternateContent>
  <xr:revisionPtr revIDLastSave="0" documentId="13_ncr:1_{9D039496-8111-431C-9C43-D95E176BD965}" xr6:coauthVersionLast="47" xr6:coauthVersionMax="47" xr10:uidLastSave="{00000000-0000-0000-0000-000000000000}"/>
  <bookViews>
    <workbookView xWindow="-28920" yWindow="-120" windowWidth="29040" windowHeight="15720" xr2:uid="{CE5227A1-7A8B-4964-BC83-47D228D46CBA}"/>
  </bookViews>
  <sheets>
    <sheet name="FY21_22 - 25_26 5yr Docs Filed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2" l="1"/>
  <c r="J25" i="2"/>
  <c r="J24" i="2"/>
  <c r="J23" i="2"/>
  <c r="J22" i="2"/>
  <c r="J20" i="2"/>
  <c r="J19" i="2"/>
  <c r="J18" i="2"/>
  <c r="J17" i="2"/>
  <c r="J16" i="2"/>
  <c r="J14" i="2"/>
  <c r="J13" i="2"/>
  <c r="J12" i="2"/>
  <c r="J11" i="2"/>
  <c r="J10" i="2"/>
  <c r="J5" i="2"/>
  <c r="J6" i="2"/>
  <c r="J7" i="2"/>
  <c r="J8" i="2"/>
  <c r="J4" i="2"/>
  <c r="H27" i="2"/>
  <c r="G27" i="2"/>
  <c r="F27" i="2"/>
  <c r="E27" i="2"/>
  <c r="D27" i="2"/>
  <c r="I26" i="2"/>
  <c r="I25" i="2"/>
  <c r="I24" i="2"/>
  <c r="I23" i="2"/>
  <c r="I22" i="2"/>
  <c r="H21" i="2"/>
  <c r="G21" i="2"/>
  <c r="F21" i="2"/>
  <c r="E21" i="2"/>
  <c r="D21" i="2"/>
  <c r="I20" i="2"/>
  <c r="I19" i="2"/>
  <c r="I18" i="2"/>
  <c r="I17" i="2"/>
  <c r="I16" i="2"/>
  <c r="H15" i="2"/>
  <c r="G15" i="2"/>
  <c r="F15" i="2"/>
  <c r="E15" i="2"/>
  <c r="D15" i="2"/>
  <c r="I14" i="2"/>
  <c r="I13" i="2"/>
  <c r="I12" i="2"/>
  <c r="I11" i="2"/>
  <c r="I10" i="2"/>
  <c r="H9" i="2"/>
  <c r="G9" i="2"/>
  <c r="F9" i="2"/>
  <c r="E9" i="2"/>
  <c r="D9" i="2"/>
  <c r="I8" i="2"/>
  <c r="I7" i="2"/>
  <c r="I6" i="2"/>
  <c r="I5" i="2"/>
  <c r="I4" i="2"/>
  <c r="J9" i="2" l="1"/>
  <c r="J21" i="2"/>
  <c r="J27" i="2"/>
  <c r="J15" i="2"/>
  <c r="I27" i="2"/>
  <c r="G28" i="2"/>
  <c r="G29" i="2" s="1"/>
  <c r="F28" i="2"/>
  <c r="F29" i="2" s="1"/>
  <c r="I9" i="2"/>
  <c r="I21" i="2"/>
  <c r="H28" i="2"/>
  <c r="D28" i="2"/>
  <c r="E28" i="2"/>
  <c r="E29" i="2" s="1"/>
  <c r="I15" i="2"/>
  <c r="J28" i="2" l="1"/>
  <c r="H29" i="2"/>
  <c r="I29" i="2" s="1"/>
  <c r="I28" i="2"/>
  <c r="D29" i="2"/>
  <c r="J29" i="2" l="1"/>
</calcChain>
</file>

<file path=xl/sharedStrings.xml><?xml version="1.0" encoding="utf-8"?>
<sst xmlns="http://schemas.openxmlformats.org/spreadsheetml/2006/main" count="48" uniqueCount="31">
  <si>
    <t>Court Level and Division</t>
  </si>
  <si>
    <t>2024/25</t>
  </si>
  <si>
    <t>1 yr % Change</t>
  </si>
  <si>
    <t>Documents</t>
  </si>
  <si>
    <t>Supreme Civil Documents Filed</t>
  </si>
  <si>
    <t>Vancouver Island Region</t>
  </si>
  <si>
    <t>Vancouver Coastal Region</t>
  </si>
  <si>
    <t>Fraser Region</t>
  </si>
  <si>
    <t>Interior Region</t>
  </si>
  <si>
    <t>North Region</t>
  </si>
  <si>
    <t>Total Supreme Court Civil Documents Filed</t>
  </si>
  <si>
    <t>Provincial Civil Documents Filed</t>
  </si>
  <si>
    <t>Total</t>
  </si>
  <si>
    <t>Provincial Criminal Adult Matter Documents Filed</t>
  </si>
  <si>
    <t>Provincial Criminal Youth Matter Documents Filed</t>
  </si>
  <si>
    <t>Total Provincial Documents Filed</t>
  </si>
  <si>
    <t>Total Documents Filed in B.C.</t>
  </si>
  <si>
    <r>
      <t>Notes:</t>
    </r>
    <r>
      <rPr>
        <i/>
        <sz val="8"/>
        <rFont val="Arial"/>
        <family val="2"/>
      </rPr>
      <t xml:space="preserve"> </t>
    </r>
  </si>
  <si>
    <t>(1)</t>
  </si>
  <si>
    <t>Data are preliminary and subject to change.</t>
  </si>
  <si>
    <t>(2)</t>
  </si>
  <si>
    <t>"Matter Documents Count" is a count of all matter documents sworn (informations) or filed (applications) in Provincial Court and is consistent with CSB's historical case definition which measured cases at the matter document level.</t>
  </si>
  <si>
    <t>(3)</t>
  </si>
  <si>
    <t>The Early Resolution and Case Management Model was launched at Victoria Law Courts (effective May 1, 2019) and in Surrey Provincial Court (Dec. 7, 2020) to help families focus on earlier, more cooperative resolution to family law matters. As a result, some families resolved their issues outside of court and these locations may see reduced court activity (documents filed, appearances) in Provincial Family.</t>
  </si>
  <si>
    <t>5 yr % Change</t>
  </si>
  <si>
    <t>Court Services Branch Five Year Comparison Documents Fiscal Year 2021/2022 - 2025/2026</t>
  </si>
  <si>
    <r>
      <rPr>
        <b/>
        <i/>
        <sz val="8.5"/>
        <color rgb="FF000000"/>
        <rFont val="Arial"/>
        <family val="2"/>
      </rPr>
      <t>Data Source:</t>
    </r>
    <r>
      <rPr>
        <i/>
        <sz val="8.5"/>
        <color rgb="FF000000"/>
        <rFont val="Arial"/>
        <family val="2"/>
      </rPr>
      <t xml:space="preserve"> SIBA Tables, Frozen July  6, 2026.</t>
    </r>
  </si>
  <si>
    <t>2021/22</t>
  </si>
  <si>
    <t>2022/23</t>
  </si>
  <si>
    <t>2023/24</t>
  </si>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</sst>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_(* #,##0_);_(* \(#,##0\);_(* &quot;-&quot;??_);_(@_)"/>
  </numFmts>
  <fonts count="16" x14ac:knownFonts="1">
    <font>
      <sz val="10"/>
      <name val="Arial"/>
      <family val="2"/>
    </font>
    <font>
      <sz val="11"/>
      <color theme="1"/>
      <name val="Calibri"/>
      <family val="2"/>
      <scheme val="minor"/>
    </font>
    <font>
      <sz val="10"/>
      <name val="Arial"/>
      <family val="2"/>
    </font>
    <font>
      <b/>
      <sz val="12"/>
      <name val="Arial"/>
      <family val="2"/>
    </font>
    <font>
      <b/>
      <sz val="9"/>
      <name val="Arial"/>
      <family val="2"/>
    </font>
    <font>
      <sz val="9"/>
      <name val="Arial"/>
      <family val="2"/>
    </font>
    <font>
      <sz val="8"/>
      <name val="Arial"/>
      <family val="2"/>
    </font>
    <font>
      <b/>
      <sz val="8"/>
      <name val="Arial"/>
      <family val="2"/>
    </font>
    <font>
      <b/>
      <i/>
      <sz val="8"/>
      <name val="Arial"/>
      <family val="2"/>
    </font>
    <font>
      <i/>
      <sz val="8"/>
      <name val="Arial"/>
      <family val="2"/>
    </font>
    <font>
      <sz val="10"/>
      <name val="MS Sans Serif"/>
      <family val="2"/>
    </font>
    <font>
      <i/>
      <sz val="8.5"/>
      <name val="Arial"/>
      <family val="2"/>
    </font>
    <font>
      <sz val="8"/>
      <color theme="1"/>
      <name val="Arial"/>
      <family val="2"/>
    </font>
    <font>
      <b/>
      <i/>
      <sz val="8.5"/>
      <color rgb="FF000000"/>
      <name val="Arial"/>
      <family val="2"/>
    </font>
    <font>
      <i/>
      <sz val="8.5"/>
      <color rgb="FF000000"/>
      <name val="Arial"/>
      <family val="2"/>
    </font>
    <font>
      <b/>
      <sz val="8"/>
      <color theme="1"/>
      <name val="Arial"/>
      <family val="2"/>
    </font>
  </fonts>
  <fills count="6">
    <fill>
      <patternFill patternType="none"/>
    </fill>
    <fill>
      <patternFill patternType="gray125"/>
    </fill>
    <fill>
      <patternFill patternType="solid">
        <fgColor rgb="FF92D05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FF99"/>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0">
    <xf numFmtId="0" fontId="0" fillId="0" borderId="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10" fillId="0" borderId="0"/>
    <xf numFmtId="0" fontId="1" fillId="0" borderId="0"/>
    <xf numFmtId="0" fontId="2" fillId="0" borderId="0"/>
  </cellStyleXfs>
  <cellXfs count="48">
    <xf numFmtId="0" fontId="0" fillId="0" borderId="0" xfId="0"/>
    <xf numFmtId="0" fontId="3" fillId="0" borderId="0" xfId="0" applyFont="1" applyAlignment="1">
      <alignment horizontal="centerContinuous"/>
    </xf>
    <xf numFmtId="0" fontId="5" fillId="0" borderId="0" xfId="0" applyFont="1"/>
    <xf numFmtId="0" fontId="6" fillId="0" borderId="4" xfId="0" applyFont="1" applyBorder="1" applyAlignment="1">
      <alignment horizontal="left" vertical="center"/>
    </xf>
    <xf numFmtId="165" fontId="6" fillId="0" borderId="4" xfId="5" applyNumberFormat="1" applyFont="1" applyBorder="1" applyAlignment="1">
      <alignment horizontal="right" vertical="center"/>
    </xf>
    <xf numFmtId="0" fontId="6" fillId="0" borderId="5" xfId="0" applyFont="1" applyBorder="1" applyAlignment="1">
      <alignment horizontal="left" vertical="center"/>
    </xf>
    <xf numFmtId="0" fontId="7" fillId="3" borderId="11" xfId="0" applyFont="1" applyFill="1" applyBorder="1" applyAlignment="1">
      <alignment vertical="center"/>
    </xf>
    <xf numFmtId="0" fontId="6" fillId="0" borderId="7" xfId="0" applyFont="1" applyBorder="1" applyAlignment="1">
      <alignment horizontal="left" vertical="center"/>
    </xf>
    <xf numFmtId="0" fontId="9" fillId="0" borderId="0" xfId="0" applyFont="1" applyAlignment="1">
      <alignment horizontal="left"/>
    </xf>
    <xf numFmtId="0" fontId="9" fillId="0" borderId="0" xfId="0" applyFont="1"/>
    <xf numFmtId="0" fontId="8" fillId="0" borderId="0" xfId="4" applyFont="1" applyAlignment="1">
      <alignment horizontal="left" vertical="center"/>
    </xf>
    <xf numFmtId="0" fontId="6" fillId="0" borderId="0" xfId="0" applyFont="1"/>
    <xf numFmtId="0" fontId="9" fillId="0" borderId="0" xfId="4" applyFont="1" applyAlignment="1">
      <alignment horizontal="right" vertical="top" wrapText="1"/>
    </xf>
    <xf numFmtId="0" fontId="9" fillId="0" borderId="0" xfId="4" quotePrefix="1" applyFont="1" applyAlignment="1">
      <alignment horizontal="right" vertical="top" wrapText="1"/>
    </xf>
    <xf numFmtId="0" fontId="0" fillId="0" borderId="0" xfId="0" applyAlignment="1">
      <alignment horizontal="left"/>
    </xf>
    <xf numFmtId="164" fontId="6" fillId="4" borderId="11" xfId="1" applyNumberFormat="1" applyFont="1" applyFill="1" applyBorder="1" applyAlignment="1">
      <alignment horizontal="center" vertical="center"/>
    </xf>
    <xf numFmtId="165" fontId="6" fillId="4" borderId="13" xfId="5" applyNumberFormat="1" applyFont="1" applyFill="1" applyBorder="1" applyAlignment="1">
      <alignment horizontal="right" vertical="center"/>
    </xf>
    <xf numFmtId="0" fontId="4" fillId="5" borderId="4" xfId="3" quotePrefix="1" applyFont="1" applyFill="1" applyBorder="1" applyAlignment="1">
      <alignment horizontal="center" vertical="center" wrapText="1"/>
    </xf>
    <xf numFmtId="0" fontId="4" fillId="5" borderId="4" xfId="4" quotePrefix="1" applyFont="1" applyFill="1" applyBorder="1" applyAlignment="1">
      <alignment horizontal="center" vertical="center" wrapText="1"/>
    </xf>
    <xf numFmtId="164" fontId="4" fillId="5" borderId="17" xfId="2" applyNumberFormat="1" applyFont="1" applyFill="1" applyBorder="1" applyAlignment="1">
      <alignment horizontal="center" vertical="center" wrapText="1"/>
    </xf>
    <xf numFmtId="165" fontId="4" fillId="5" borderId="17" xfId="5" applyNumberFormat="1" applyFont="1" applyFill="1" applyBorder="1" applyAlignment="1">
      <alignment horizontal="right" vertical="center" wrapText="1"/>
    </xf>
    <xf numFmtId="166" fontId="12" fillId="0" borderId="7" xfId="1" applyNumberFormat="1" applyFont="1" applyBorder="1" applyAlignment="1">
      <alignment horizontal="center"/>
    </xf>
    <xf numFmtId="0" fontId="14" fillId="0" borderId="0" xfId="8" applyFont="1"/>
    <xf numFmtId="164" fontId="15" fillId="3" borderId="11" xfId="1" applyNumberFormat="1" applyFont="1" applyFill="1" applyBorder="1" applyAlignment="1">
      <alignment horizontal="center" vertical="center"/>
    </xf>
    <xf numFmtId="164" fontId="7" fillId="3" borderId="11" xfId="1" applyNumberFormat="1" applyFont="1" applyFill="1" applyBorder="1" applyAlignment="1">
      <alignment horizontal="center" vertical="center"/>
    </xf>
    <xf numFmtId="165" fontId="7" fillId="3" borderId="11" xfId="5" applyNumberFormat="1" applyFont="1" applyFill="1" applyBorder="1" applyAlignment="1">
      <alignment horizontal="right" vertical="center"/>
    </xf>
    <xf numFmtId="164" fontId="15" fillId="4" borderId="11" xfId="1" applyNumberFormat="1" applyFont="1" applyFill="1" applyBorder="1" applyAlignment="1">
      <alignment horizontal="center" vertical="center"/>
    </xf>
    <xf numFmtId="165" fontId="7" fillId="4" borderId="11" xfId="5" applyNumberFormat="1" applyFont="1" applyFill="1" applyBorder="1" applyAlignment="1">
      <alignment horizontal="right" vertical="center"/>
    </xf>
    <xf numFmtId="0" fontId="9" fillId="0" borderId="0" xfId="0" applyFont="1" applyAlignment="1">
      <alignment horizontal="left" vertical="top" wrapText="1"/>
    </xf>
    <xf numFmtId="0" fontId="11" fillId="0" borderId="0" xfId="4" applyFont="1" applyAlignment="1">
      <alignment horizontal="left" vertical="top" wrapText="1"/>
    </xf>
    <xf numFmtId="0" fontId="3" fillId="0" borderId="0" xfId="0" applyFont="1" applyAlignment="1">
      <alignment horizontal="center"/>
    </xf>
    <xf numFmtId="0" fontId="4" fillId="5" borderId="1" xfId="2" applyFont="1" applyFill="1" applyBorder="1" applyAlignment="1">
      <alignment horizontal="center" vertical="center" wrapText="1"/>
    </xf>
    <xf numFmtId="0" fontId="4" fillId="5" borderId="2" xfId="2" applyFont="1" applyFill="1" applyBorder="1" applyAlignment="1">
      <alignment horizontal="center" vertical="center" wrapText="1"/>
    </xf>
    <xf numFmtId="0" fontId="4" fillId="5" borderId="3" xfId="2" applyFont="1" applyFill="1" applyBorder="1" applyAlignment="1">
      <alignment horizontal="center" vertical="center" wrapText="1"/>
    </xf>
    <xf numFmtId="0" fontId="4" fillId="5" borderId="4" xfId="2" applyFont="1" applyFill="1" applyBorder="1" applyAlignment="1">
      <alignment horizontal="center" vertical="center" textRotation="90" wrapText="1"/>
    </xf>
    <xf numFmtId="0" fontId="5" fillId="2" borderId="5" xfId="7" applyFont="1" applyFill="1" applyBorder="1" applyAlignment="1">
      <alignment horizontal="center" vertical="center"/>
    </xf>
    <xf numFmtId="0" fontId="5" fillId="2" borderId="8" xfId="7" applyFont="1" applyFill="1" applyBorder="1" applyAlignment="1">
      <alignment horizontal="center" vertical="center"/>
    </xf>
    <xf numFmtId="0" fontId="5" fillId="2" borderId="14" xfId="7" applyFont="1" applyFill="1" applyBorder="1" applyAlignment="1">
      <alignment horizontal="center" vertical="center"/>
    </xf>
    <xf numFmtId="0" fontId="4" fillId="4" borderId="12" xfId="0" applyFont="1" applyFill="1" applyBorder="1" applyAlignment="1">
      <alignment horizontal="left" vertical="center"/>
    </xf>
    <xf numFmtId="0" fontId="4" fillId="4" borderId="13" xfId="0" applyFont="1" applyFill="1" applyBorder="1" applyAlignment="1">
      <alignment horizontal="left" vertical="center"/>
    </xf>
    <xf numFmtId="0" fontId="5" fillId="2" borderId="15"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5" borderId="16" xfId="2" applyFont="1" applyFill="1" applyBorder="1" applyAlignment="1">
      <alignment horizontal="left" vertical="center" wrapText="1"/>
    </xf>
    <xf numFmtId="0" fontId="4" fillId="5" borderId="17" xfId="2" applyFont="1" applyFill="1" applyBorder="1" applyAlignment="1">
      <alignment horizontal="left" vertical="center" wrapText="1"/>
    </xf>
  </cellXfs>
  <cellStyles count="10">
    <cellStyle name="Comma" xfId="1" builtinId="3"/>
    <cellStyle name="Normal" xfId="0" builtinId="0"/>
    <cellStyle name="Normal 16" xfId="7" xr:uid="{49EB533A-5B3D-413C-87F5-B7EF9B3F2A52}"/>
    <cellStyle name="Normal 18" xfId="4" xr:uid="{FCC92A30-405A-4B19-A1DC-9CB6F0794279}"/>
    <cellStyle name="Normal 18 2 2" xfId="9" xr:uid="{4B4FB112-4BF9-4B72-B106-D1C1E9C4CCBB}"/>
    <cellStyle name="Normal 2 2 2" xfId="3" xr:uid="{5458833D-B8C6-4043-A23E-04B68DA16B48}"/>
    <cellStyle name="Normal 20 4" xfId="2" xr:uid="{2D321850-7882-49EA-93C4-B865AC9BAF88}"/>
    <cellStyle name="Normal 30" xfId="6" xr:uid="{20685343-1CD2-4F4F-B667-3639788EB6B3}"/>
    <cellStyle name="Normal 31" xfId="8" xr:uid="{68F903FE-4569-4F6D-8C55-3BC864E26355}"/>
    <cellStyle name="Percent 2" xfId="5" xr:uid="{193F9BAB-4F87-4401-95AB-4E8BDC6950E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A9635-BE3A-4D3A-8F9A-E57746DBBBB9}">
  <sheetPr>
    <pageSetUpPr fitToPage="1"/>
  </sheetPr>
  <dimension ref="A1:K34"/>
  <sheetViews>
    <sheetView showGridLines="0" tabSelected="1" zoomScaleNormal="100" workbookViewId="0">
      <selection sqref="A1:K1"/>
    </sheetView>
  </sheetViews>
  <sheetFormatPr defaultRowHeight="12.75" customHeight="1" x14ac:dyDescent="0.25"/>
  <cols>
    <col min="1" max="1" width="3.54296875" customWidth="1"/>
    <col min="2" max="2" width="25.54296875" style="14" customWidth="1"/>
    <col min="3" max="3" width="20.54296875" customWidth="1"/>
    <col min="4" max="4" width="9.81640625" customWidth="1"/>
    <col min="5" max="7" width="9.81640625" bestFit="1" customWidth="1"/>
    <col min="8" max="9" width="9.54296875" customWidth="1"/>
    <col min="10" max="11" width="12.81640625" customWidth="1"/>
  </cols>
  <sheetData>
    <row r="1" spans="1:11" ht="15.5" x14ac:dyDescent="0.35">
      <c r="A1" s="30" t="s">
        <v>25</v>
      </c>
      <c r="B1" s="30"/>
      <c r="C1" s="30"/>
      <c r="D1" s="30"/>
      <c r="E1" s="30"/>
      <c r="F1" s="30"/>
      <c r="G1" s="30"/>
      <c r="H1" s="30"/>
      <c r="I1" s="30"/>
      <c r="J1" s="30"/>
      <c r="K1" s="30"/>
    </row>
    <row r="2" spans="1:11" ht="15.5" x14ac:dyDescent="0.35">
      <c r="A2" s="30"/>
      <c r="B2" s="30"/>
      <c r="C2" s="30"/>
      <c r="D2" s="30"/>
      <c r="E2" s="30"/>
      <c r="F2" s="1"/>
    </row>
    <row r="3" spans="1:11" s="2" customFormat="1" ht="23.9" customHeight="1" x14ac:dyDescent="0.25">
      <c r="A3" s="31" t="s">
        <v>0</v>
      </c>
      <c r="B3" s="32"/>
      <c r="C3" s="33"/>
      <c r="D3" s="17" t="s">
        <v>27</v>
      </c>
      <c r="E3" s="17" t="s">
        <v>28</v>
      </c>
      <c r="F3" s="17" t="s">
        <v>29</v>
      </c>
      <c r="G3" s="17" t="s">
        <v>1</v>
      </c>
      <c r="H3" s="17" t="s">
        <v>30</v>
      </c>
      <c r="I3" s="18" t="s">
        <v>2</v>
      </c>
      <c r="J3" s="18" t="s">
        <v>24</v>
      </c>
    </row>
    <row r="4" spans="1:11" s="2" customFormat="1" ht="13.5" customHeight="1" x14ac:dyDescent="0.25">
      <c r="A4" s="34" t="s">
        <v>3</v>
      </c>
      <c r="B4" s="35" t="s">
        <v>4</v>
      </c>
      <c r="C4" s="3" t="s">
        <v>5</v>
      </c>
      <c r="D4" s="21">
        <v>110852</v>
      </c>
      <c r="E4" s="21">
        <v>112745</v>
      </c>
      <c r="F4" s="21">
        <v>120804</v>
      </c>
      <c r="G4" s="21">
        <v>118846</v>
      </c>
      <c r="H4" s="21">
        <v>121063</v>
      </c>
      <c r="I4" s="4">
        <f>(H4-G4)/G4</f>
        <v>1.8654393080120492E-2</v>
      </c>
      <c r="J4" s="4">
        <f>(H4-D4)/D4</f>
        <v>9.2113809403529034E-2</v>
      </c>
    </row>
    <row r="5" spans="1:11" s="2" customFormat="1" ht="13" customHeight="1" x14ac:dyDescent="0.25">
      <c r="A5" s="34"/>
      <c r="B5" s="36"/>
      <c r="C5" s="3" t="s">
        <v>6</v>
      </c>
      <c r="D5" s="21">
        <v>300339</v>
      </c>
      <c r="E5" s="21">
        <v>299673</v>
      </c>
      <c r="F5" s="21">
        <v>309266</v>
      </c>
      <c r="G5" s="21">
        <v>316883</v>
      </c>
      <c r="H5" s="21">
        <v>327165</v>
      </c>
      <c r="I5" s="4">
        <f t="shared" ref="I5:I9" si="0">(H5-G5)/G5</f>
        <v>3.2447307050236206E-2</v>
      </c>
      <c r="J5" s="4">
        <f t="shared" ref="J5:J8" si="1">(H5-D5)/D5</f>
        <v>8.9319069451519781E-2</v>
      </c>
    </row>
    <row r="6" spans="1:11" s="2" customFormat="1" ht="13" customHeight="1" x14ac:dyDescent="0.25">
      <c r="A6" s="34"/>
      <c r="B6" s="36"/>
      <c r="C6" s="3" t="s">
        <v>7</v>
      </c>
      <c r="D6" s="21">
        <v>167236</v>
      </c>
      <c r="E6" s="21">
        <v>164544</v>
      </c>
      <c r="F6" s="21">
        <v>178593</v>
      </c>
      <c r="G6" s="21">
        <v>188080</v>
      </c>
      <c r="H6" s="21">
        <v>214298</v>
      </c>
      <c r="I6" s="4">
        <f t="shared" si="0"/>
        <v>0.13939812845597618</v>
      </c>
      <c r="J6" s="4">
        <f t="shared" si="1"/>
        <v>0.28141070104522947</v>
      </c>
    </row>
    <row r="7" spans="1:11" s="2" customFormat="1" ht="13" customHeight="1" x14ac:dyDescent="0.25">
      <c r="A7" s="34"/>
      <c r="B7" s="36"/>
      <c r="C7" s="3" t="s">
        <v>8</v>
      </c>
      <c r="D7" s="21">
        <v>99490</v>
      </c>
      <c r="E7" s="21">
        <v>103828</v>
      </c>
      <c r="F7" s="21">
        <v>108961</v>
      </c>
      <c r="G7" s="21">
        <v>109663</v>
      </c>
      <c r="H7" s="21">
        <v>120642</v>
      </c>
      <c r="I7" s="4">
        <f t="shared" si="0"/>
        <v>0.10011580934316953</v>
      </c>
      <c r="J7" s="4">
        <f t="shared" si="1"/>
        <v>0.2126042818373706</v>
      </c>
    </row>
    <row r="8" spans="1:11" s="2" customFormat="1" ht="13" customHeight="1" x14ac:dyDescent="0.25">
      <c r="A8" s="34"/>
      <c r="B8" s="37"/>
      <c r="C8" s="5" t="s">
        <v>9</v>
      </c>
      <c r="D8" s="21">
        <v>36438</v>
      </c>
      <c r="E8" s="21">
        <v>36828</v>
      </c>
      <c r="F8" s="21">
        <v>38048</v>
      </c>
      <c r="G8" s="21">
        <v>37748</v>
      </c>
      <c r="H8" s="21">
        <v>37757</v>
      </c>
      <c r="I8" s="4">
        <f t="shared" si="0"/>
        <v>2.3842322772067395E-4</v>
      </c>
      <c r="J8" s="4">
        <f t="shared" si="1"/>
        <v>3.6198474120423735E-2</v>
      </c>
    </row>
    <row r="9" spans="1:11" s="2" customFormat="1" ht="13" customHeight="1" x14ac:dyDescent="0.25">
      <c r="A9" s="34"/>
      <c r="B9" s="38" t="s">
        <v>10</v>
      </c>
      <c r="C9" s="39"/>
      <c r="D9" s="26">
        <f t="shared" ref="D9:E9" si="2">SUM(D4:D8)</f>
        <v>714355</v>
      </c>
      <c r="E9" s="26">
        <f t="shared" si="2"/>
        <v>717618</v>
      </c>
      <c r="F9" s="26">
        <f t="shared" ref="F9:H9" si="3">SUM(F4:F8)</f>
        <v>755672</v>
      </c>
      <c r="G9" s="26">
        <f t="shared" si="3"/>
        <v>771220</v>
      </c>
      <c r="H9" s="26">
        <f t="shared" si="3"/>
        <v>820925</v>
      </c>
      <c r="I9" s="27">
        <f t="shared" si="0"/>
        <v>6.4449832732553614E-2</v>
      </c>
      <c r="J9" s="27">
        <f>(H9-D9)/D9</f>
        <v>0.14918352919766784</v>
      </c>
    </row>
    <row r="10" spans="1:11" s="2" customFormat="1" ht="13" customHeight="1" x14ac:dyDescent="0.25">
      <c r="A10" s="34"/>
      <c r="B10" s="40" t="s">
        <v>11</v>
      </c>
      <c r="C10" s="7" t="s">
        <v>5</v>
      </c>
      <c r="D10" s="21">
        <v>48486</v>
      </c>
      <c r="E10" s="21">
        <v>50122</v>
      </c>
      <c r="F10" s="21">
        <v>57627</v>
      </c>
      <c r="G10" s="21">
        <v>62490</v>
      </c>
      <c r="H10" s="21">
        <v>63774</v>
      </c>
      <c r="I10" s="4">
        <f>(H10-G10)/G10</f>
        <v>2.0547287566010562E-2</v>
      </c>
      <c r="J10" s="4">
        <f>(H10-D10)/D10</f>
        <v>0.31530751144660313</v>
      </c>
    </row>
    <row r="11" spans="1:11" s="2" customFormat="1" ht="13" customHeight="1" x14ac:dyDescent="0.25">
      <c r="A11" s="34"/>
      <c r="B11" s="41"/>
      <c r="C11" s="3" t="s">
        <v>6</v>
      </c>
      <c r="D11" s="21">
        <v>60537</v>
      </c>
      <c r="E11" s="21">
        <v>61291</v>
      </c>
      <c r="F11" s="21">
        <v>60087</v>
      </c>
      <c r="G11" s="21">
        <v>66950</v>
      </c>
      <c r="H11" s="21">
        <v>72472</v>
      </c>
      <c r="I11" s="4">
        <f t="shared" ref="I11:I15" si="4">(H11-G11)/G11</f>
        <v>8.2479462285287533E-2</v>
      </c>
      <c r="J11" s="4">
        <f t="shared" ref="J11:J14" si="5">(H11-D11)/D11</f>
        <v>0.19715215488048632</v>
      </c>
    </row>
    <row r="12" spans="1:11" s="2" customFormat="1" ht="13" customHeight="1" x14ac:dyDescent="0.25">
      <c r="A12" s="34"/>
      <c r="B12" s="41"/>
      <c r="C12" s="3" t="s">
        <v>7</v>
      </c>
      <c r="D12" s="21">
        <v>76478</v>
      </c>
      <c r="E12" s="21">
        <v>81782</v>
      </c>
      <c r="F12" s="21">
        <v>88021</v>
      </c>
      <c r="G12" s="21">
        <v>90832</v>
      </c>
      <c r="H12" s="21">
        <v>97601</v>
      </c>
      <c r="I12" s="4">
        <f t="shared" si="4"/>
        <v>7.4522194821208379E-2</v>
      </c>
      <c r="J12" s="4">
        <f t="shared" si="5"/>
        <v>0.27619707628337559</v>
      </c>
    </row>
    <row r="13" spans="1:11" s="2" customFormat="1" ht="13" customHeight="1" x14ac:dyDescent="0.25">
      <c r="A13" s="34"/>
      <c r="B13" s="41"/>
      <c r="C13" s="3" t="s">
        <v>8</v>
      </c>
      <c r="D13" s="21">
        <v>52130</v>
      </c>
      <c r="E13" s="21">
        <v>51867</v>
      </c>
      <c r="F13" s="21">
        <v>55264</v>
      </c>
      <c r="G13" s="21">
        <v>60175</v>
      </c>
      <c r="H13" s="21">
        <v>64733</v>
      </c>
      <c r="I13" s="4">
        <f t="shared" si="4"/>
        <v>7.5745741587037813E-2</v>
      </c>
      <c r="J13" s="4">
        <f t="shared" si="5"/>
        <v>0.24176098215998465</v>
      </c>
    </row>
    <row r="14" spans="1:11" s="2" customFormat="1" ht="13" customHeight="1" x14ac:dyDescent="0.25">
      <c r="A14" s="34"/>
      <c r="B14" s="41"/>
      <c r="C14" s="5" t="s">
        <v>9</v>
      </c>
      <c r="D14" s="21">
        <v>34271</v>
      </c>
      <c r="E14" s="21">
        <v>36906</v>
      </c>
      <c r="F14" s="21">
        <v>40154</v>
      </c>
      <c r="G14" s="21">
        <v>42269</v>
      </c>
      <c r="H14" s="21">
        <v>45019</v>
      </c>
      <c r="I14" s="4">
        <f t="shared" si="4"/>
        <v>6.5059499869880993E-2</v>
      </c>
      <c r="J14" s="4">
        <f t="shared" si="5"/>
        <v>0.31361792769396868</v>
      </c>
    </row>
    <row r="15" spans="1:11" s="2" customFormat="1" ht="13" customHeight="1" x14ac:dyDescent="0.25">
      <c r="A15" s="34"/>
      <c r="B15" s="42"/>
      <c r="C15" s="6" t="s">
        <v>12</v>
      </c>
      <c r="D15" s="23">
        <f t="shared" ref="D15:E15" si="6">SUM(D10:D14)</f>
        <v>271902</v>
      </c>
      <c r="E15" s="23">
        <f t="shared" si="6"/>
        <v>281968</v>
      </c>
      <c r="F15" s="23">
        <f t="shared" ref="F15:H15" si="7">SUM(F10:F14)</f>
        <v>301153</v>
      </c>
      <c r="G15" s="23">
        <f t="shared" si="7"/>
        <v>322716</v>
      </c>
      <c r="H15" s="23">
        <f t="shared" si="7"/>
        <v>343599</v>
      </c>
      <c r="I15" s="25">
        <f t="shared" si="4"/>
        <v>6.471014762205779E-2</v>
      </c>
      <c r="J15" s="25">
        <f>(H15-D15)/D15</f>
        <v>0.26368691660966082</v>
      </c>
    </row>
    <row r="16" spans="1:11" s="2" customFormat="1" ht="13" customHeight="1" x14ac:dyDescent="0.25">
      <c r="A16" s="34"/>
      <c r="B16" s="43" t="s">
        <v>13</v>
      </c>
      <c r="C16" s="7" t="s">
        <v>5</v>
      </c>
      <c r="D16" s="21">
        <v>10742</v>
      </c>
      <c r="E16" s="21">
        <v>10171</v>
      </c>
      <c r="F16" s="21">
        <v>10243</v>
      </c>
      <c r="G16" s="21">
        <v>10096</v>
      </c>
      <c r="H16" s="21">
        <v>10082</v>
      </c>
      <c r="I16" s="4">
        <f>(H16-G16)/G16</f>
        <v>-1.3866877971473852E-3</v>
      </c>
      <c r="J16" s="4">
        <f>(H16-D16)/D16</f>
        <v>-6.1441072425991436E-2</v>
      </c>
    </row>
    <row r="17" spans="1:11" s="2" customFormat="1" ht="13" customHeight="1" x14ac:dyDescent="0.25">
      <c r="A17" s="34"/>
      <c r="B17" s="44"/>
      <c r="C17" s="3" t="s">
        <v>6</v>
      </c>
      <c r="D17" s="21">
        <v>11206</v>
      </c>
      <c r="E17" s="21">
        <v>10534</v>
      </c>
      <c r="F17" s="21">
        <v>10826</v>
      </c>
      <c r="G17" s="21">
        <v>9880</v>
      </c>
      <c r="H17" s="21">
        <v>9115</v>
      </c>
      <c r="I17" s="4">
        <f t="shared" ref="I17:I21" si="8">(H17-G17)/G17</f>
        <v>-7.7429149797570845E-2</v>
      </c>
      <c r="J17" s="4">
        <f t="shared" ref="J17:J20" si="9">(H17-D17)/D17</f>
        <v>-0.18659646617883277</v>
      </c>
    </row>
    <row r="18" spans="1:11" s="2" customFormat="1" ht="13" customHeight="1" x14ac:dyDescent="0.25">
      <c r="A18" s="34"/>
      <c r="B18" s="44"/>
      <c r="C18" s="3" t="s">
        <v>7</v>
      </c>
      <c r="D18" s="21">
        <v>17271</v>
      </c>
      <c r="E18" s="21">
        <v>15129</v>
      </c>
      <c r="F18" s="21">
        <v>13645</v>
      </c>
      <c r="G18" s="21">
        <v>12351</v>
      </c>
      <c r="H18" s="21">
        <v>12603</v>
      </c>
      <c r="I18" s="4">
        <f t="shared" si="8"/>
        <v>2.0403206218119991E-2</v>
      </c>
      <c r="J18" s="4">
        <f t="shared" si="9"/>
        <v>-0.27027965954490185</v>
      </c>
    </row>
    <row r="19" spans="1:11" s="2" customFormat="1" ht="13" customHeight="1" x14ac:dyDescent="0.25">
      <c r="A19" s="34"/>
      <c r="B19" s="44"/>
      <c r="C19" s="3" t="s">
        <v>8</v>
      </c>
      <c r="D19" s="21">
        <v>9062</v>
      </c>
      <c r="E19" s="21">
        <v>8903</v>
      </c>
      <c r="F19" s="21">
        <v>8089</v>
      </c>
      <c r="G19" s="21">
        <v>7927</v>
      </c>
      <c r="H19" s="21">
        <v>6987</v>
      </c>
      <c r="I19" s="4">
        <f t="shared" si="8"/>
        <v>-0.11858206130944872</v>
      </c>
      <c r="J19" s="4">
        <f t="shared" si="9"/>
        <v>-0.22897815051864931</v>
      </c>
    </row>
    <row r="20" spans="1:11" s="2" customFormat="1" ht="13" customHeight="1" x14ac:dyDescent="0.25">
      <c r="A20" s="34"/>
      <c r="B20" s="44"/>
      <c r="C20" s="5" t="s">
        <v>9</v>
      </c>
      <c r="D20" s="21">
        <v>8114</v>
      </c>
      <c r="E20" s="21">
        <v>8006</v>
      </c>
      <c r="F20" s="21">
        <v>7267</v>
      </c>
      <c r="G20" s="21">
        <v>7301</v>
      </c>
      <c r="H20" s="21">
        <v>6818</v>
      </c>
      <c r="I20" s="4">
        <f t="shared" si="8"/>
        <v>-6.6155321188878236E-2</v>
      </c>
      <c r="J20" s="4">
        <f t="shared" si="9"/>
        <v>-0.15972393394133597</v>
      </c>
    </row>
    <row r="21" spans="1:11" s="2" customFormat="1" ht="13" customHeight="1" x14ac:dyDescent="0.25">
      <c r="A21" s="34"/>
      <c r="B21" s="45"/>
      <c r="C21" s="6" t="s">
        <v>12</v>
      </c>
      <c r="D21" s="23">
        <f t="shared" ref="D21:G21" si="10">SUM(D16:D20)</f>
        <v>56395</v>
      </c>
      <c r="E21" s="23">
        <f t="shared" si="10"/>
        <v>52743</v>
      </c>
      <c r="F21" s="23">
        <f t="shared" si="10"/>
        <v>50070</v>
      </c>
      <c r="G21" s="23">
        <f t="shared" si="10"/>
        <v>47555</v>
      </c>
      <c r="H21" s="23">
        <f t="shared" ref="H21" si="11">SUM(H16:H20)</f>
        <v>45605</v>
      </c>
      <c r="I21" s="25">
        <f t="shared" si="8"/>
        <v>-4.1005151929344966E-2</v>
      </c>
      <c r="J21" s="25">
        <f>(H21-D21)/D21</f>
        <v>-0.19132901853001152</v>
      </c>
    </row>
    <row r="22" spans="1:11" s="2" customFormat="1" ht="11.5" x14ac:dyDescent="0.25">
      <c r="A22" s="34"/>
      <c r="B22" s="43" t="s">
        <v>14</v>
      </c>
      <c r="C22" s="7" t="s">
        <v>5</v>
      </c>
      <c r="D22" s="21">
        <v>395</v>
      </c>
      <c r="E22" s="21">
        <v>391</v>
      </c>
      <c r="F22" s="21">
        <v>510</v>
      </c>
      <c r="G22" s="21">
        <v>483</v>
      </c>
      <c r="H22" s="21">
        <v>468</v>
      </c>
      <c r="I22" s="4">
        <f>(H22-G22)/G22</f>
        <v>-3.1055900621118012E-2</v>
      </c>
      <c r="J22" s="4">
        <f>(H22-D22)/D22</f>
        <v>0.18481012658227849</v>
      </c>
    </row>
    <row r="23" spans="1:11" ht="12.5" x14ac:dyDescent="0.25">
      <c r="A23" s="34"/>
      <c r="B23" s="44"/>
      <c r="C23" s="3" t="s">
        <v>6</v>
      </c>
      <c r="D23" s="21">
        <v>240</v>
      </c>
      <c r="E23" s="21">
        <v>296</v>
      </c>
      <c r="F23" s="21">
        <v>332</v>
      </c>
      <c r="G23" s="21">
        <v>298</v>
      </c>
      <c r="H23" s="21">
        <v>312</v>
      </c>
      <c r="I23" s="4">
        <f t="shared" ref="I23:I25" si="12">(H23-G23)/G23</f>
        <v>4.6979865771812082E-2</v>
      </c>
      <c r="J23" s="4">
        <f t="shared" ref="J23:J26" si="13">(H23-D23)/D23</f>
        <v>0.3</v>
      </c>
    </row>
    <row r="24" spans="1:11" s="9" customFormat="1" ht="10" x14ac:dyDescent="0.2">
      <c r="A24" s="34"/>
      <c r="B24" s="44"/>
      <c r="C24" s="3" t="s">
        <v>7</v>
      </c>
      <c r="D24" s="21">
        <v>413</v>
      </c>
      <c r="E24" s="21">
        <v>553</v>
      </c>
      <c r="F24" s="21">
        <v>577</v>
      </c>
      <c r="G24" s="21">
        <v>530</v>
      </c>
      <c r="H24" s="21">
        <v>616</v>
      </c>
      <c r="I24" s="4">
        <f t="shared" si="12"/>
        <v>0.16226415094339622</v>
      </c>
      <c r="J24" s="4">
        <f t="shared" si="13"/>
        <v>0.49152542372881358</v>
      </c>
    </row>
    <row r="25" spans="1:11" s="9" customFormat="1" ht="10" x14ac:dyDescent="0.2">
      <c r="A25" s="34"/>
      <c r="B25" s="44"/>
      <c r="C25" s="3" t="s">
        <v>8</v>
      </c>
      <c r="D25" s="21">
        <v>177</v>
      </c>
      <c r="E25" s="21">
        <v>202</v>
      </c>
      <c r="F25" s="21">
        <v>234</v>
      </c>
      <c r="G25" s="21">
        <v>234</v>
      </c>
      <c r="H25" s="21">
        <v>213</v>
      </c>
      <c r="I25" s="4">
        <f t="shared" si="12"/>
        <v>-8.9743589743589744E-2</v>
      </c>
      <c r="J25" s="4">
        <f t="shared" si="13"/>
        <v>0.20338983050847459</v>
      </c>
    </row>
    <row r="26" spans="1:11" s="11" customFormat="1" ht="10" x14ac:dyDescent="0.2">
      <c r="A26" s="34"/>
      <c r="B26" s="44"/>
      <c r="C26" s="5" t="s">
        <v>9</v>
      </c>
      <c r="D26" s="21">
        <v>213</v>
      </c>
      <c r="E26" s="21">
        <v>262</v>
      </c>
      <c r="F26" s="21">
        <v>290</v>
      </c>
      <c r="G26" s="21">
        <v>245</v>
      </c>
      <c r="H26" s="21">
        <v>310</v>
      </c>
      <c r="I26" s="4">
        <f>(H26-G26)/G26</f>
        <v>0.26530612244897961</v>
      </c>
      <c r="J26" s="4">
        <f t="shared" si="13"/>
        <v>0.45539906103286387</v>
      </c>
    </row>
    <row r="27" spans="1:11" s="11" customFormat="1" ht="10.75" customHeight="1" x14ac:dyDescent="0.2">
      <c r="A27" s="34"/>
      <c r="B27" s="45"/>
      <c r="C27" s="6" t="s">
        <v>12</v>
      </c>
      <c r="D27" s="24">
        <f t="shared" ref="D27:G27" si="14">SUM(D22:D26)</f>
        <v>1438</v>
      </c>
      <c r="E27" s="24">
        <f t="shared" si="14"/>
        <v>1704</v>
      </c>
      <c r="F27" s="24">
        <f t="shared" si="14"/>
        <v>1943</v>
      </c>
      <c r="G27" s="24">
        <f t="shared" si="14"/>
        <v>1790</v>
      </c>
      <c r="H27" s="24">
        <f t="shared" ref="H27" si="15">SUM(H22:H26)</f>
        <v>1919</v>
      </c>
      <c r="I27" s="25">
        <f t="shared" ref="I27:I29" si="16">(H27-G27)/G27</f>
        <v>7.2067039106145245E-2</v>
      </c>
      <c r="J27" s="25">
        <f>(H27-D27)/D27</f>
        <v>0.33449235048678722</v>
      </c>
    </row>
    <row r="28" spans="1:11" s="11" customFormat="1" ht="11.5" x14ac:dyDescent="0.2">
      <c r="A28" s="34"/>
      <c r="B28" s="38" t="s">
        <v>15</v>
      </c>
      <c r="C28" s="39"/>
      <c r="D28" s="15">
        <f t="shared" ref="D28:H28" si="17">SUM(D15,D21,D27)</f>
        <v>329735</v>
      </c>
      <c r="E28" s="15">
        <f t="shared" si="17"/>
        <v>336415</v>
      </c>
      <c r="F28" s="15">
        <f t="shared" si="17"/>
        <v>353166</v>
      </c>
      <c r="G28" s="15">
        <f t="shared" si="17"/>
        <v>372061</v>
      </c>
      <c r="H28" s="15">
        <f t="shared" si="17"/>
        <v>391123</v>
      </c>
      <c r="I28" s="16">
        <f t="shared" si="16"/>
        <v>5.1233534286044491E-2</v>
      </c>
      <c r="J28" s="16">
        <f>(H28-D28)/D28</f>
        <v>0.18617374558357469</v>
      </c>
    </row>
    <row r="29" spans="1:11" s="9" customFormat="1" ht="14.5" customHeight="1" x14ac:dyDescent="0.2">
      <c r="A29" s="34"/>
      <c r="B29" s="46" t="s">
        <v>16</v>
      </c>
      <c r="C29" s="47"/>
      <c r="D29" s="19">
        <f t="shared" ref="D29:H29" si="18">SUM(D9,,D28,)</f>
        <v>1044090</v>
      </c>
      <c r="E29" s="19">
        <f t="shared" si="18"/>
        <v>1054033</v>
      </c>
      <c r="F29" s="19">
        <f t="shared" si="18"/>
        <v>1108838</v>
      </c>
      <c r="G29" s="19">
        <f t="shared" si="18"/>
        <v>1143281</v>
      </c>
      <c r="H29" s="19">
        <f t="shared" si="18"/>
        <v>1212048</v>
      </c>
      <c r="I29" s="20">
        <f t="shared" si="16"/>
        <v>6.0148817307381128E-2</v>
      </c>
      <c r="J29" s="20">
        <f>(H29-D29)/D29</f>
        <v>0.16086544263425567</v>
      </c>
    </row>
    <row r="30" spans="1:11" ht="12.5" x14ac:dyDescent="0.25">
      <c r="A30" s="22" t="s">
        <v>26</v>
      </c>
      <c r="B30" s="8"/>
      <c r="C30" s="9"/>
      <c r="D30" s="9"/>
      <c r="E30" s="9"/>
      <c r="F30" s="9"/>
      <c r="G30" s="9"/>
      <c r="H30" s="9"/>
      <c r="I30" s="9"/>
      <c r="J30" s="9"/>
      <c r="K30" s="9"/>
    </row>
    <row r="31" spans="1:11" ht="12.5" x14ac:dyDescent="0.25">
      <c r="A31" s="10" t="s">
        <v>17</v>
      </c>
      <c r="B31" s="8"/>
      <c r="C31" s="9"/>
      <c r="D31" s="9"/>
      <c r="E31" s="11"/>
      <c r="F31" s="11"/>
      <c r="G31" s="11"/>
      <c r="H31" s="11"/>
      <c r="I31" s="11"/>
      <c r="J31" s="11"/>
      <c r="K31" s="11"/>
    </row>
    <row r="32" spans="1:11" ht="12.5" x14ac:dyDescent="0.25">
      <c r="A32" s="12" t="s">
        <v>18</v>
      </c>
      <c r="B32" s="28" t="s">
        <v>19</v>
      </c>
      <c r="C32" s="28"/>
      <c r="D32" s="28"/>
      <c r="E32" s="28"/>
      <c r="F32" s="28"/>
      <c r="G32" s="28"/>
      <c r="H32" s="28"/>
      <c r="I32" s="28"/>
      <c r="J32" s="28"/>
      <c r="K32" s="28"/>
    </row>
    <row r="33" spans="1:11" ht="23.25" customHeight="1" x14ac:dyDescent="0.25">
      <c r="A33" s="13" t="s">
        <v>20</v>
      </c>
      <c r="B33" s="28" t="s">
        <v>21</v>
      </c>
      <c r="C33" s="28"/>
      <c r="D33" s="28"/>
      <c r="E33" s="28"/>
      <c r="F33" s="28"/>
      <c r="G33" s="28"/>
      <c r="H33" s="28"/>
      <c r="I33" s="28"/>
      <c r="J33" s="28"/>
      <c r="K33" s="28"/>
    </row>
    <row r="34" spans="1:11" ht="32.9" customHeight="1" x14ac:dyDescent="0.25">
      <c r="A34" s="13" t="s">
        <v>22</v>
      </c>
      <c r="B34" s="29" t="s">
        <v>23</v>
      </c>
      <c r="C34" s="29"/>
      <c r="D34" s="29"/>
      <c r="E34" s="29"/>
      <c r="F34" s="29"/>
      <c r="G34" s="29"/>
      <c r="H34" s="29"/>
      <c r="I34" s="29"/>
      <c r="J34" s="29"/>
      <c r="K34" s="29"/>
    </row>
  </sheetData>
  <mergeCells count="14">
    <mergeCell ref="B32:K32"/>
    <mergeCell ref="B33:K33"/>
    <mergeCell ref="B34:K34"/>
    <mergeCell ref="A1:K1"/>
    <mergeCell ref="A2:E2"/>
    <mergeCell ref="A3:C3"/>
    <mergeCell ref="A4:A29"/>
    <mergeCell ref="B4:B8"/>
    <mergeCell ref="B9:C9"/>
    <mergeCell ref="B10:B15"/>
    <mergeCell ref="B16:B21"/>
    <mergeCell ref="B22:B27"/>
    <mergeCell ref="B28:C28"/>
    <mergeCell ref="B29:C29"/>
  </mergeCells>
  <printOptions horizontalCentered="1"/>
  <pageMargins left="0.70866141732283472" right="0.70866141732283472" top="0.74803149606299213" bottom="0.74803149606299213" header="0.31496062992125984" footer="0.31496062992125984"/>
  <pageSetup scale="93" fitToHeight="0" orientation="landscape" r:id="rId1"/>
  <headerFooter>
    <oddFooter>&amp;L&amp;8Court Services Branch, SIBA
T:\\...&amp;F&amp;C&amp;8Page &amp;P of &amp;N&amp;R&amp;8Created On: August 4th,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0E975266F719419D34BB86AC49394B" ma:contentTypeVersion="17" ma:contentTypeDescription="Create a new document." ma:contentTypeScope="" ma:versionID="124332528704acfd67285f8092b43d46">
  <xsd:schema xmlns:xsd="http://www.w3.org/2001/XMLSchema" xmlns:xs="http://www.w3.org/2001/XMLSchema" xmlns:p="http://schemas.microsoft.com/office/2006/metadata/properties" xmlns:ns2="d24a8861-3e3a-4a24-853e-c63fd0e76b6a" xmlns:ns3="37c8a06a-198b-4bda-9c03-29bd4e689df4" targetNamespace="http://schemas.microsoft.com/office/2006/metadata/properties" ma:root="true" ma:fieldsID="5a4e887a20aaf12d0517afb2d92611b0" ns2:_="" ns3:_="">
    <xsd:import namespace="d24a8861-3e3a-4a24-853e-c63fd0e76b6a"/>
    <xsd:import namespace="37c8a06a-198b-4bda-9c03-29bd4e689d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a8861-3e3a-4a24-853e-c63fd0e76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b50559-7390-452f-8d4d-780c6c1e43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c8a06a-198b-4bda-9c03-29bd4e689d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e54716a-ea68-4847-a365-de295bff4546}" ma:internalName="TaxCatchAll" ma:showField="CatchAllData" ma:web="37c8a06a-198b-4bda-9c03-29bd4e689d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7c8a06a-198b-4bda-9c03-29bd4e689df4" xsi:nil="true"/>
    <lcf76f155ced4ddcb4097134ff3c332f xmlns="d24a8861-3e3a-4a24-853e-c63fd0e76b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E3F48E-C827-4627-B469-D22C26719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a8861-3e3a-4a24-853e-c63fd0e76b6a"/>
    <ds:schemaRef ds:uri="37c8a06a-198b-4bda-9c03-29bd4e689d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401FF1-0AE3-4FBA-AC2A-EEC312B7C810}">
  <ds:schemaRefs>
    <ds:schemaRef ds:uri="http://schemas.microsoft.com/sharepoint/v3/contenttype/forms"/>
  </ds:schemaRefs>
</ds:datastoreItem>
</file>

<file path=customXml/itemProps3.xml><?xml version="1.0" encoding="utf-8"?>
<ds:datastoreItem xmlns:ds="http://schemas.openxmlformats.org/officeDocument/2006/customXml" ds:itemID="{31A138E7-8E82-48B5-8FC6-9D975D1CEAEF}">
  <ds:schemaRefs>
    <ds:schemaRef ds:uri="http://purl.org/dc/dcmitype/"/>
    <ds:schemaRef ds:uri="http://purl.org/dc/terms/"/>
    <ds:schemaRef ds:uri="http://www.w3.org/XML/1998/namespace"/>
    <ds:schemaRef ds:uri="http://schemas.microsoft.com/office/2006/documentManagement/types"/>
    <ds:schemaRef ds:uri="http://schemas.microsoft.com/office/infopath/2007/PartnerControls"/>
    <ds:schemaRef ds:uri="d24a8861-3e3a-4a24-853e-c63fd0e76b6a"/>
    <ds:schemaRef ds:uri="http://purl.org/dc/elements/1.1/"/>
    <ds:schemaRef ds:uri="http://schemas.openxmlformats.org/package/2006/metadata/core-properties"/>
    <ds:schemaRef ds:uri="37c8a06a-198b-4bda-9c03-29bd4e689df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FY21_22 - 25_26 5yr Docs Filed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Buchanan, Helena AG:EX</dc:creator>
  <cp:keywords/>
  <dc:description/>
  <cp:lastModifiedBy>Mairs, Steven AG:EX</cp:lastModifiedBy>
  <cp:revision/>
  <dcterms:created xsi:type="dcterms:W3CDTF">2020-07-16T23:14:42Z</dcterms:created>
  <dcterms:modified xsi:type="dcterms:W3CDTF">2026-08-04T17:09:44Z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0x0101007C0E975266F719419D34BB86AC49394B</vt:lpwstr>
  </property>
  <property fmtid="{D5CDD505-2E9C-101B-9397-08002B2CF9AE}" pid="3" name="MediaServiceImageTags">
    <vt:lpwstr/>
  </property>
</Properties>
</file>