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25260" windowHeight="6228"/>
  </bookViews>
  <sheets>
    <sheet name="Q1 debt table" sheetId="14" r:id="rId1"/>
  </sheets>
  <definedNames>
    <definedName name="_xlnm.Print_Area" localSheetId="0">'Q1 debt table'!$A$1:$R$64</definedName>
  </definedNames>
  <calcPr calcId="125725"/>
</workbook>
</file>

<file path=xl/calcChain.xml><?xml version="1.0" encoding="utf-8"?>
<calcChain xmlns="http://schemas.openxmlformats.org/spreadsheetml/2006/main">
  <c r="S27" i="14"/>
  <c r="S7"/>
  <c r="U7" s="1"/>
  <c r="S6"/>
  <c r="U6" l="1"/>
  <c r="U9" s="1"/>
  <c r="S44"/>
  <c r="S42"/>
  <c r="S29"/>
  <c r="S28"/>
  <c r="S16"/>
  <c r="S9"/>
  <c r="S13"/>
  <c r="S14"/>
  <c r="S19"/>
  <c r="S20"/>
  <c r="S21"/>
  <c r="S22"/>
  <c r="S26"/>
  <c r="U27"/>
  <c r="S30"/>
  <c r="S40"/>
  <c r="S41"/>
  <c r="S47"/>
  <c r="S46"/>
  <c r="S53"/>
  <c r="U45"/>
  <c r="S50"/>
  <c r="U14" l="1"/>
  <c r="U22"/>
  <c r="U50"/>
  <c r="U53"/>
  <c r="U21"/>
  <c r="U44"/>
  <c r="U41"/>
  <c r="U40"/>
  <c r="U19"/>
  <c r="U42"/>
  <c r="U29"/>
  <c r="U46"/>
  <c r="U47"/>
  <c r="U28"/>
  <c r="U30"/>
  <c r="U26"/>
  <c r="U20"/>
  <c r="U16"/>
  <c r="U13"/>
  <c r="S15"/>
  <c r="S49"/>
  <c r="S52" s="1"/>
  <c r="S32"/>
  <c r="S24"/>
  <c r="U32" l="1"/>
  <c r="U15"/>
  <c r="U24"/>
  <c r="U49"/>
  <c r="U52" s="1"/>
  <c r="S34"/>
  <c r="S36" s="1"/>
  <c r="U34" l="1"/>
  <c r="U36" s="1"/>
  <c r="U55" s="1"/>
  <c r="S55"/>
</calcChain>
</file>

<file path=xl/sharedStrings.xml><?xml version="1.0" encoding="utf-8"?>
<sst xmlns="http://schemas.openxmlformats.org/spreadsheetml/2006/main" count="73" uniqueCount="64">
  <si>
    <t>Taxpayer-supported debt</t>
  </si>
  <si>
    <t>Budget</t>
  </si>
  <si>
    <t>Forecast</t>
  </si>
  <si>
    <t>Variance</t>
  </si>
  <si>
    <t>Self-supported debt</t>
  </si>
  <si>
    <t>Other</t>
  </si>
  <si>
    <t>Actual</t>
  </si>
  <si>
    <t>($ millions)</t>
  </si>
  <si>
    <t>BC Transportation Financing</t>
  </si>
  <si>
    <t xml:space="preserve">Commercial Crown corporations </t>
  </si>
  <si>
    <t>Highways and public transit</t>
  </si>
  <si>
    <t>Difference</t>
  </si>
  <si>
    <t>1</t>
  </si>
  <si>
    <r>
      <t xml:space="preserve">Provincial government operating </t>
    </r>
    <r>
      <rPr>
        <sz val="8"/>
        <rFont val="Arial"/>
        <family val="2"/>
      </rPr>
      <t>…………………………….</t>
    </r>
  </si>
  <si>
    <t>Post-secondary institutions …………………………………….</t>
  </si>
  <si>
    <t>BC Transit ……………………………………………………..</t>
  </si>
  <si>
    <r>
      <t>SkyTrain</t>
    </r>
    <r>
      <rPr>
        <sz val="8"/>
        <rFont val="Arial"/>
        <family val="2"/>
      </rPr>
      <t xml:space="preserve"> extension ……………………………………………</t>
    </r>
  </si>
  <si>
    <r>
      <t xml:space="preserve">Total taxpayer-supported debt </t>
    </r>
    <r>
      <rPr>
        <sz val="8"/>
        <rFont val="Arial"/>
        <family val="2"/>
      </rPr>
      <t>………………………………………….</t>
    </r>
  </si>
  <si>
    <t>BC Hydro ………………………………………………………….</t>
  </si>
  <si>
    <r>
      <t xml:space="preserve">Total self-supported debt </t>
    </r>
    <r>
      <rPr>
        <sz val="8"/>
        <rFont val="Arial"/>
        <family val="2"/>
      </rPr>
      <t>……………………………………..</t>
    </r>
  </si>
  <si>
    <r>
      <t xml:space="preserve">Total provincial debt </t>
    </r>
    <r>
      <rPr>
        <sz val="8"/>
        <rFont val="Arial"/>
        <family val="2"/>
      </rPr>
      <t>………………………………………………….</t>
    </r>
  </si>
  <si>
    <t>(mainly capital)</t>
  </si>
  <si>
    <t xml:space="preserve">Other taxpayer-supported debt </t>
  </si>
  <si>
    <r>
      <t xml:space="preserve">Total other taxpayer-supported </t>
    </r>
    <r>
      <rPr>
        <sz val="8"/>
        <rFont val="Arial"/>
        <family val="2"/>
      </rPr>
      <t>………………………………………….</t>
    </r>
  </si>
  <si>
    <t xml:space="preserve">Joint ventures of the Columbia Power Corporation and Columbia Basin Trust.  </t>
  </si>
  <si>
    <t>Debt is after deduction of sinking funds and unamortized discounts, and excludes accrued interest.  Government direct and fiscal agency accrued interest is reported in the government's accounts as an accounts payable.</t>
  </si>
  <si>
    <t>Includes debt and guarantees incurred by the government on behalf of school districts, universities, colleges and health authorities/hospital societies (SUCH), and debt directly incurred by these entities.</t>
  </si>
  <si>
    <t>subsidiaries …………………………………………………………………………</t>
  </si>
  <si>
    <t xml:space="preserve">Post-secondary institutions' </t>
  </si>
  <si>
    <t>Warehouse borrowing program ………………………………………………………………….</t>
  </si>
  <si>
    <t>Q2</t>
  </si>
  <si>
    <t>Full Year</t>
  </si>
  <si>
    <t>BC Pavilion Corporation ………………………………..</t>
  </si>
  <si>
    <t>BC Immigrant Investment Fund ………………………………..</t>
  </si>
  <si>
    <t>BC Lotteries ………………………………………………………………….</t>
  </si>
  <si>
    <t>Corporation (Port Mann) ………………………………………………………………….</t>
  </si>
  <si>
    <t xml:space="preserve">Transportation Investment </t>
  </si>
  <si>
    <t>3</t>
  </si>
  <si>
    <t>4</t>
  </si>
  <si>
    <t>2</t>
  </si>
  <si>
    <t>5</t>
  </si>
  <si>
    <t>6</t>
  </si>
  <si>
    <t>7</t>
  </si>
  <si>
    <r>
      <t xml:space="preserve">Forecast allowance </t>
    </r>
    <r>
      <rPr>
        <sz val="8"/>
        <rFont val="Arial"/>
        <family val="2"/>
      </rPr>
      <t>…………………………………………….</t>
    </r>
  </si>
  <si>
    <t>Includes service delivery agencies, student loan guarantees, loan guarantees to agricultural producers, guarantees issued under economic development and home mortgage assistance programs and loan guarantee provisions.</t>
  </si>
  <si>
    <t>2012/13</t>
  </si>
  <si>
    <t>2013/14</t>
  </si>
  <si>
    <t>School districts ………………………………………………………….</t>
  </si>
  <si>
    <r>
      <t xml:space="preserve">Columbia River power projects </t>
    </r>
    <r>
      <rPr>
        <vertAlign val="superscript"/>
        <sz val="7"/>
        <rFont val="Arial"/>
        <family val="2"/>
      </rPr>
      <t>7</t>
    </r>
    <r>
      <rPr>
        <sz val="8"/>
        <rFont val="Arial"/>
        <family val="2"/>
      </rPr>
      <t>……………………………..</t>
    </r>
  </si>
  <si>
    <r>
      <t xml:space="preserve">Other </t>
    </r>
    <r>
      <rPr>
        <vertAlign val="superscript"/>
        <sz val="7"/>
        <rFont val="Arial"/>
        <family val="2"/>
      </rPr>
      <t>6</t>
    </r>
    <r>
      <rPr>
        <sz val="8"/>
        <rFont val="Arial"/>
        <family val="2"/>
      </rPr>
      <t>…………………………………………………………………………………………………….</t>
    </r>
  </si>
  <si>
    <r>
      <t xml:space="preserve">Social housing </t>
    </r>
    <r>
      <rPr>
        <vertAlign val="superscript"/>
        <sz val="7"/>
        <rFont val="Arial"/>
        <family val="2"/>
      </rPr>
      <t>5</t>
    </r>
    <r>
      <rPr>
        <sz val="8"/>
        <rFont val="Arial"/>
        <family val="2"/>
      </rPr>
      <t>…………………………………………………………………………...</t>
    </r>
  </si>
  <si>
    <r>
      <t xml:space="preserve">Provincial government general capital </t>
    </r>
    <r>
      <rPr>
        <sz val="8"/>
        <rFont val="Arial"/>
        <family val="2"/>
      </rPr>
      <t>………………………………..</t>
    </r>
  </si>
  <si>
    <r>
      <t xml:space="preserve">Public transit </t>
    </r>
    <r>
      <rPr>
        <sz val="8"/>
        <rFont val="Arial"/>
        <family val="2"/>
      </rPr>
      <t>…………………………………………………….</t>
    </r>
  </si>
  <si>
    <r>
      <t xml:space="preserve">Authority </t>
    </r>
    <r>
      <rPr>
        <vertAlign val="superscript"/>
        <sz val="7"/>
        <rFont val="Arial"/>
        <family val="2"/>
      </rPr>
      <t>4</t>
    </r>
    <r>
      <rPr>
        <sz val="8"/>
        <rFont val="Arial"/>
        <family val="2"/>
      </rPr>
      <t>………………………………………………………………</t>
    </r>
  </si>
  <si>
    <r>
      <t xml:space="preserve">Health </t>
    </r>
    <r>
      <rPr>
        <vertAlign val="superscript"/>
        <sz val="7"/>
        <rFont val="Arial"/>
        <family val="2"/>
      </rPr>
      <t>2,3</t>
    </r>
    <r>
      <rPr>
        <sz val="8"/>
        <rFont val="Arial"/>
        <family val="2"/>
      </rPr>
      <t>……………………………………………………</t>
    </r>
  </si>
  <si>
    <r>
      <t xml:space="preserve">Education </t>
    </r>
    <r>
      <rPr>
        <vertAlign val="superscript"/>
        <sz val="7"/>
        <rFont val="Arial"/>
        <family val="2"/>
      </rPr>
      <t>2</t>
    </r>
  </si>
  <si>
    <r>
      <t xml:space="preserve">Provincial government operating </t>
    </r>
    <r>
      <rPr>
        <sz val="8"/>
        <rFont val="Arial"/>
        <family val="2"/>
      </rPr>
      <t>……………………………………………………………………………………….</t>
    </r>
  </si>
  <si>
    <r>
      <t xml:space="preserve">Provincial government general capital </t>
    </r>
    <r>
      <rPr>
        <sz val="8"/>
        <rFont val="Arial"/>
        <family val="2"/>
      </rPr>
      <t>……………………………………………………………………………………….</t>
    </r>
  </si>
  <si>
    <r>
      <t xml:space="preserve">Table 1.15   2013/14 Provincial Debt </t>
    </r>
    <r>
      <rPr>
        <b/>
        <vertAlign val="superscript"/>
        <sz val="8"/>
        <rFont val="Arial"/>
        <family val="2"/>
      </rPr>
      <t>1</t>
    </r>
    <r>
      <rPr>
        <b/>
        <sz val="10"/>
        <rFont val="Arial"/>
        <family val="2"/>
      </rPr>
      <t xml:space="preserve"> </t>
    </r>
  </si>
  <si>
    <t>Year-to-Date to June 30</t>
  </si>
  <si>
    <t>Other ……………………………….……………………………………</t>
  </si>
  <si>
    <t>BC Transportation Financing Authority debt includes public-private partnership obligations of $906 million for the three months ended June 30, 2012,  $968 million for the three months ended June 30, 2013, $957 million for fiscal 2012/13 and $1,045 million for fiscal 2013/14.</t>
  </si>
  <si>
    <t>Health facilities' debt includes public-private partnership obligations of $906 million for the three months ended June 30, 2012,  $1,119 million for the three months ended June 30, 2013, $1,108 million for fiscal 2012/13 and $1,166 million for fiscal 2013/14.</t>
  </si>
  <si>
    <t>Includes the BC Housing Management Commission and the Provincial Rental Housing Corporation.  Social housing debt includes public-private partnership obligations of $18 million for the three months ended June 30, 2013 and $44 million for fiscal 2013/14.</t>
  </si>
</sst>
</file>

<file path=xl/styles.xml><?xml version="1.0" encoding="utf-8"?>
<styleSheet xmlns="http://schemas.openxmlformats.org/spreadsheetml/2006/main">
  <numFmts count="2">
    <numFmt numFmtId="164" formatCode="_(* #,##0_);_(* \(#,##0\);_(* &quot;-&quot;_);_(@_)"/>
    <numFmt numFmtId="165" formatCode="#,##0.0_);\(#,##0.0\)"/>
  </numFmts>
  <fonts count="18">
    <font>
      <sz val="10"/>
      <name val="Arial"/>
    </font>
    <font>
      <sz val="9"/>
      <name val="Arial MT"/>
    </font>
    <font>
      <sz val="14"/>
      <name val="TimesNewRomanPS"/>
    </font>
    <font>
      <sz val="9"/>
      <name val="Arial"/>
      <family val="2"/>
    </font>
    <font>
      <b/>
      <sz val="10"/>
      <name val="Arial"/>
      <family val="2"/>
    </font>
    <font>
      <sz val="10"/>
      <name val="Arial"/>
      <family val="2"/>
    </font>
    <font>
      <sz val="7"/>
      <name val="Arial"/>
      <family val="2"/>
    </font>
    <font>
      <i/>
      <sz val="8"/>
      <name val="Arial"/>
      <family val="2"/>
    </font>
    <font>
      <sz val="8"/>
      <name val="Arial"/>
      <family val="2"/>
    </font>
    <font>
      <b/>
      <sz val="8"/>
      <name val="Arial"/>
      <family val="2"/>
    </font>
    <font>
      <vertAlign val="superscript"/>
      <sz val="6"/>
      <name val="Arial"/>
      <family val="2"/>
    </font>
    <font>
      <vertAlign val="superscript"/>
      <sz val="7"/>
      <name val="Arial"/>
      <family val="2"/>
    </font>
    <font>
      <b/>
      <sz val="7"/>
      <name val="Arial"/>
      <family val="2"/>
    </font>
    <font>
      <b/>
      <vertAlign val="superscript"/>
      <sz val="8"/>
      <name val="Arial"/>
      <family val="2"/>
    </font>
    <font>
      <b/>
      <u val="singleAccounting"/>
      <sz val="8"/>
      <name val="Arial"/>
      <family val="2"/>
    </font>
    <font>
      <u val="singleAccounting"/>
      <sz val="8"/>
      <name val="Arial"/>
      <family val="2"/>
    </font>
    <font>
      <b/>
      <u val="doubleAccounting"/>
      <sz val="8"/>
      <name val="Arial"/>
      <family val="2"/>
    </font>
    <font>
      <sz val="8"/>
      <name val="Arial"/>
      <family val="2"/>
    </font>
  </fonts>
  <fills count="3">
    <fill>
      <patternFill patternType="none"/>
    </fill>
    <fill>
      <patternFill patternType="gray125"/>
    </fill>
    <fill>
      <patternFill patternType="solid">
        <fgColor indexed="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87">
    <xf numFmtId="0" fontId="0" fillId="0" borderId="0" xfId="0"/>
    <xf numFmtId="0" fontId="0" fillId="0" borderId="0" xfId="0" applyBorder="1" applyAlignment="1">
      <alignment vertical="center"/>
    </xf>
    <xf numFmtId="0" fontId="1"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12" fillId="0" borderId="0" xfId="0" applyFont="1" applyBorder="1" applyAlignment="1" applyProtection="1">
      <alignment vertical="center"/>
    </xf>
    <xf numFmtId="0" fontId="6" fillId="2"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Border="1" applyAlignment="1">
      <alignment vertical="center"/>
    </xf>
    <xf numFmtId="0" fontId="8" fillId="0" borderId="0" xfId="0" applyFont="1" applyBorder="1" applyAlignment="1" applyProtection="1">
      <alignment vertical="center"/>
    </xf>
    <xf numFmtId="165" fontId="8" fillId="0" borderId="0" xfId="0" applyNumberFormat="1" applyFont="1" applyBorder="1" applyAlignment="1" applyProtection="1">
      <alignment vertical="center"/>
    </xf>
    <xf numFmtId="0" fontId="8"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0" fontId="8" fillId="0" borderId="0" xfId="0" applyFont="1" applyBorder="1" applyAlignment="1">
      <alignment vertical="center"/>
    </xf>
    <xf numFmtId="164" fontId="8" fillId="0" borderId="0" xfId="0" applyNumberFormat="1" applyFont="1" applyBorder="1" applyAlignment="1" applyProtection="1">
      <alignment vertical="center"/>
    </xf>
    <xf numFmtId="164" fontId="9" fillId="0" borderId="0" xfId="0" applyNumberFormat="1" applyFont="1" applyBorder="1" applyAlignment="1" applyProtection="1">
      <alignment vertical="center"/>
    </xf>
    <xf numFmtId="164" fontId="9" fillId="0" borderId="0" xfId="0" applyNumberFormat="1" applyFont="1" applyFill="1" applyBorder="1" applyAlignment="1" applyProtection="1">
      <alignment vertical="center"/>
    </xf>
    <xf numFmtId="164" fontId="9" fillId="2" borderId="0" xfId="0" applyNumberFormat="1" applyFont="1" applyFill="1" applyBorder="1" applyAlignment="1" applyProtection="1">
      <alignment vertical="center"/>
    </xf>
    <xf numFmtId="164" fontId="8" fillId="2" borderId="0"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165" fontId="9" fillId="0" borderId="0" xfId="0" applyNumberFormat="1" applyFont="1" applyBorder="1" applyAlignment="1" applyProtection="1">
      <alignment vertical="center"/>
    </xf>
    <xf numFmtId="0" fontId="7" fillId="0" borderId="0" xfId="0" applyFont="1" applyBorder="1" applyAlignment="1" applyProtection="1">
      <alignment vertical="center"/>
    </xf>
    <xf numFmtId="0" fontId="8" fillId="2" borderId="0" xfId="0" applyFont="1" applyFill="1" applyBorder="1" applyAlignment="1">
      <alignment vertical="center"/>
    </xf>
    <xf numFmtId="164" fontId="8" fillId="0" borderId="0" xfId="0" applyNumberFormat="1" applyFont="1" applyBorder="1" applyAlignment="1">
      <alignment vertical="center"/>
    </xf>
    <xf numFmtId="0" fontId="9" fillId="0" borderId="0" xfId="0" applyFont="1" applyBorder="1" applyAlignment="1">
      <alignment vertical="center"/>
    </xf>
    <xf numFmtId="164" fontId="8" fillId="0" borderId="0" xfId="0" applyNumberFormat="1" applyFont="1" applyFill="1" applyBorder="1" applyAlignment="1">
      <alignment vertical="center"/>
    </xf>
    <xf numFmtId="164" fontId="8" fillId="2" borderId="0" xfId="0" applyNumberFormat="1" applyFont="1" applyFill="1" applyBorder="1" applyAlignment="1">
      <alignment vertical="center"/>
    </xf>
    <xf numFmtId="165" fontId="6" fillId="0" borderId="0" xfId="0" applyNumberFormat="1" applyFont="1" applyBorder="1" applyAlignment="1" applyProtection="1">
      <alignment vertical="center"/>
    </xf>
    <xf numFmtId="0" fontId="5" fillId="0" borderId="0" xfId="0" applyFont="1" applyBorder="1" applyAlignment="1">
      <alignment vertical="center"/>
    </xf>
    <xf numFmtId="0" fontId="4" fillId="0" borderId="0" xfId="0" applyFont="1" applyFill="1" applyBorder="1" applyAlignment="1" applyProtection="1">
      <alignment vertical="center"/>
    </xf>
    <xf numFmtId="0" fontId="5" fillId="0" borderId="0" xfId="0" applyFont="1" applyFill="1" applyBorder="1" applyAlignment="1">
      <alignment vertical="center"/>
    </xf>
    <xf numFmtId="165" fontId="1" fillId="0" borderId="0" xfId="0" applyNumberFormat="1" applyFont="1" applyBorder="1" applyAlignment="1" applyProtection="1">
      <alignment vertical="center"/>
    </xf>
    <xf numFmtId="0" fontId="9" fillId="0" borderId="1" xfId="0" applyFont="1" applyBorder="1" applyAlignment="1" applyProtection="1">
      <alignment vertical="center"/>
    </xf>
    <xf numFmtId="0" fontId="8" fillId="0" borderId="1" xfId="0" applyFont="1" applyBorder="1" applyAlignment="1" applyProtection="1">
      <alignment vertical="center"/>
    </xf>
    <xf numFmtId="164" fontId="8" fillId="0" borderId="1" xfId="0" applyNumberFormat="1" applyFont="1" applyBorder="1" applyAlignment="1" applyProtection="1">
      <alignment vertical="center"/>
    </xf>
    <xf numFmtId="164" fontId="9" fillId="0" borderId="1" xfId="0" applyNumberFormat="1" applyFont="1" applyBorder="1" applyAlignment="1" applyProtection="1">
      <alignment vertical="center"/>
    </xf>
    <xf numFmtId="164" fontId="8" fillId="2" borderId="1" xfId="0" applyNumberFormat="1" applyFont="1" applyFill="1" applyBorder="1" applyAlignment="1" applyProtection="1">
      <alignment vertical="center"/>
    </xf>
    <xf numFmtId="0" fontId="4" fillId="0" borderId="1" xfId="0" applyFont="1" applyBorder="1" applyAlignment="1" applyProtection="1">
      <alignment vertical="center"/>
    </xf>
    <xf numFmtId="0" fontId="2" fillId="0" borderId="1" xfId="0" applyFont="1" applyBorder="1" applyAlignment="1" applyProtection="1">
      <alignment vertical="center"/>
    </xf>
    <xf numFmtId="0" fontId="0" fillId="0" borderId="1" xfId="0" applyBorder="1" applyAlignment="1">
      <alignment vertical="center"/>
    </xf>
    <xf numFmtId="0" fontId="1" fillId="0" borderId="1" xfId="0" applyFont="1" applyBorder="1" applyAlignment="1" applyProtection="1">
      <alignment vertical="center"/>
    </xf>
    <xf numFmtId="0" fontId="3" fillId="0" borderId="1" xfId="0" applyFont="1" applyBorder="1" applyAlignment="1" applyProtection="1">
      <alignment vertical="center"/>
    </xf>
    <xf numFmtId="0" fontId="6" fillId="0" borderId="1" xfId="0" quotePrefix="1" applyFont="1" applyFill="1" applyBorder="1" applyAlignment="1" applyProtection="1">
      <alignment horizontal="left" vertical="center"/>
    </xf>
    <xf numFmtId="0" fontId="6" fillId="0" borderId="1" xfId="0" applyFont="1" applyBorder="1" applyAlignment="1">
      <alignment vertical="center"/>
    </xf>
    <xf numFmtId="37" fontId="12" fillId="0" borderId="1" xfId="0" applyNumberFormat="1" applyFont="1" applyBorder="1" applyAlignment="1" applyProtection="1">
      <alignment horizontal="center" vertical="center"/>
    </xf>
    <xf numFmtId="15" fontId="6" fillId="2" borderId="1" xfId="0" applyNumberFormat="1" applyFont="1" applyFill="1" applyBorder="1" applyAlignment="1" applyProtection="1">
      <alignment horizontal="center" vertical="center"/>
    </xf>
    <xf numFmtId="37" fontId="11" fillId="0" borderId="1" xfId="0" applyNumberFormat="1" applyFont="1" applyBorder="1" applyAlignment="1" applyProtection="1">
      <alignment vertical="center"/>
    </xf>
    <xf numFmtId="0" fontId="6" fillId="0" borderId="1" xfId="0" applyFont="1" applyBorder="1" applyAlignment="1" applyProtection="1">
      <alignment horizontal="center" vertical="center"/>
    </xf>
    <xf numFmtId="15" fontId="6" fillId="2" borderId="1" xfId="0" quotePrefix="1" applyNumberFormat="1" applyFont="1" applyFill="1" applyBorder="1" applyAlignment="1" applyProtection="1">
      <alignment horizontal="center" vertical="center"/>
    </xf>
    <xf numFmtId="164" fontId="14" fillId="0" borderId="0" xfId="0" applyNumberFormat="1" applyFont="1" applyBorder="1" applyAlignment="1" applyProtection="1">
      <alignment vertical="center"/>
    </xf>
    <xf numFmtId="164" fontId="14" fillId="2" borderId="0" xfId="0" applyNumberFormat="1" applyFont="1" applyFill="1" applyBorder="1" applyAlignment="1" applyProtection="1">
      <alignment vertical="center"/>
    </xf>
    <xf numFmtId="164" fontId="15" fillId="0" borderId="0" xfId="0" applyNumberFormat="1" applyFont="1" applyBorder="1" applyAlignment="1" applyProtection="1">
      <alignment vertical="center"/>
    </xf>
    <xf numFmtId="164" fontId="15" fillId="2" borderId="0" xfId="0" applyNumberFormat="1" applyFont="1" applyFill="1" applyBorder="1" applyAlignment="1" applyProtection="1">
      <alignment vertical="center"/>
    </xf>
    <xf numFmtId="164" fontId="16" fillId="0" borderId="0" xfId="0" applyNumberFormat="1" applyFont="1" applyBorder="1" applyAlignment="1" applyProtection="1">
      <alignment vertical="center"/>
    </xf>
    <xf numFmtId="164" fontId="16" fillId="2" borderId="0" xfId="0" applyNumberFormat="1" applyFont="1" applyFill="1" applyBorder="1" applyAlignment="1" applyProtection="1">
      <alignment vertical="center"/>
    </xf>
    <xf numFmtId="0" fontId="8" fillId="0" borderId="0" xfId="0" applyFont="1" applyBorder="1" applyAlignment="1">
      <alignment horizontal="left" vertical="center" indent="1"/>
    </xf>
    <xf numFmtId="0" fontId="8" fillId="0" borderId="0" xfId="0" applyFont="1" applyBorder="1" applyAlignment="1" applyProtection="1">
      <alignment horizontal="left" vertical="center" indent="1"/>
    </xf>
    <xf numFmtId="165" fontId="9" fillId="0" borderId="0" xfId="0" applyNumberFormat="1" applyFont="1" applyBorder="1" applyAlignment="1" applyProtection="1">
      <alignment horizontal="left" vertical="center" indent="1"/>
    </xf>
    <xf numFmtId="0" fontId="6" fillId="0" borderId="1" xfId="0" quotePrefix="1" applyFont="1" applyBorder="1" applyAlignment="1" applyProtection="1">
      <alignment horizontal="center" vertical="center"/>
    </xf>
    <xf numFmtId="164" fontId="14" fillId="0" borderId="0" xfId="0" applyNumberFormat="1" applyFont="1" applyFill="1" applyBorder="1" applyAlignment="1" applyProtection="1">
      <alignment vertical="center"/>
    </xf>
    <xf numFmtId="164" fontId="15" fillId="0" borderId="0" xfId="0" applyNumberFormat="1" applyFont="1" applyFill="1" applyBorder="1" applyAlignment="1" applyProtection="1">
      <alignment vertical="center"/>
    </xf>
    <xf numFmtId="0" fontId="8" fillId="0" borderId="0" xfId="0" applyFont="1" applyFill="1" applyBorder="1" applyAlignment="1">
      <alignment vertical="center"/>
    </xf>
    <xf numFmtId="164" fontId="16" fillId="0" borderId="0" xfId="0" applyNumberFormat="1" applyFont="1" applyFill="1" applyBorder="1" applyAlignment="1" applyProtection="1">
      <alignment vertical="center"/>
    </xf>
    <xf numFmtId="1" fontId="10" fillId="0" borderId="0" xfId="0" quotePrefix="1" applyNumberFormat="1" applyFont="1" applyBorder="1" applyAlignment="1" applyProtection="1">
      <alignment horizontal="center" vertical="top"/>
    </xf>
    <xf numFmtId="1" fontId="11" fillId="0" borderId="0" xfId="0" quotePrefix="1" applyNumberFormat="1" applyFont="1" applyBorder="1" applyAlignment="1" applyProtection="1">
      <alignment horizontal="center" vertical="top"/>
    </xf>
    <xf numFmtId="0" fontId="6" fillId="0" borderId="3" xfId="0" applyFont="1" applyFill="1" applyBorder="1" applyAlignment="1" applyProtection="1">
      <alignment horizontal="center" vertical="center"/>
    </xf>
    <xf numFmtId="0" fontId="6" fillId="0" borderId="3" xfId="0" applyFont="1" applyBorder="1" applyAlignment="1" applyProtection="1">
      <alignment vertical="center"/>
    </xf>
    <xf numFmtId="15" fontId="6" fillId="0" borderId="1" xfId="0" applyNumberFormat="1" applyFont="1" applyFill="1" applyBorder="1" applyAlignment="1" applyProtection="1">
      <alignment horizontal="center" vertical="center"/>
    </xf>
    <xf numFmtId="1" fontId="11" fillId="0" borderId="0" xfId="0" quotePrefix="1" applyNumberFormat="1" applyFont="1" applyBorder="1" applyAlignment="1">
      <alignment horizontal="center" vertical="top"/>
    </xf>
    <xf numFmtId="165" fontId="6" fillId="0" borderId="0" xfId="0" applyNumberFormat="1" applyFont="1" applyFill="1" applyBorder="1" applyAlignment="1" applyProtection="1">
      <alignment vertical="center" wrapText="1"/>
    </xf>
    <xf numFmtId="0" fontId="0" fillId="0" borderId="0" xfId="0" applyFill="1" applyAlignment="1">
      <alignment vertical="center" wrapText="1"/>
    </xf>
    <xf numFmtId="0" fontId="6" fillId="0" borderId="2" xfId="0" applyFont="1" applyFill="1" applyBorder="1" applyAlignment="1" applyProtection="1">
      <alignment horizontal="center" vertical="center" wrapText="1"/>
    </xf>
    <xf numFmtId="0" fontId="0" fillId="0" borderId="2" xfId="0" applyFill="1" applyBorder="1" applyAlignment="1">
      <alignment vertical="center" wrapText="1"/>
    </xf>
    <xf numFmtId="0" fontId="6" fillId="0" borderId="2" xfId="0" applyFont="1" applyBorder="1" applyAlignment="1" applyProtection="1">
      <alignment horizontal="center" vertical="center" wrapText="1"/>
    </xf>
    <xf numFmtId="0" fontId="0" fillId="0" borderId="2" xfId="0" applyBorder="1" applyAlignment="1">
      <alignment vertical="center" wrapText="1"/>
    </xf>
    <xf numFmtId="0" fontId="6" fillId="0" borderId="0" xfId="0" applyFont="1" applyBorder="1" applyAlignment="1">
      <alignment vertical="center" wrapText="1"/>
    </xf>
    <xf numFmtId="0" fontId="0" fillId="0" borderId="0" xfId="0" applyAlignment="1">
      <alignment vertical="center" wrapText="1"/>
    </xf>
    <xf numFmtId="0" fontId="6" fillId="0" borderId="2" xfId="0" quotePrefix="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6" fillId="0" borderId="2" xfId="0" quotePrefix="1" applyFont="1" applyBorder="1" applyAlignment="1" applyProtection="1">
      <alignment horizontal="center" vertical="center" wrapText="1"/>
    </xf>
    <xf numFmtId="0" fontId="0" fillId="0" borderId="2" xfId="0" applyBorder="1" applyAlignment="1">
      <alignment horizontal="center" vertical="center" wrapText="1"/>
    </xf>
    <xf numFmtId="165" fontId="6" fillId="0" borderId="0" xfId="0" applyNumberFormat="1" applyFont="1" applyBorder="1" applyAlignment="1" applyProtection="1">
      <alignment vertical="center" wrapText="1"/>
    </xf>
    <xf numFmtId="0" fontId="6" fillId="0" borderId="0" xfId="0" applyFont="1" applyBorder="1" applyAlignment="1" applyProtection="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65"/>
  <sheetViews>
    <sheetView tabSelected="1" zoomScaleNormal="100" workbookViewId="0">
      <selection activeCell="H44" sqref="H44"/>
    </sheetView>
  </sheetViews>
  <sheetFormatPr defaultColWidth="8.88671875" defaultRowHeight="13.2"/>
  <cols>
    <col min="1" max="2" width="1.109375" style="1" customWidth="1"/>
    <col min="3" max="3" width="25.6640625" style="1" customWidth="1"/>
    <col min="4" max="4" width="7.33203125" style="1" customWidth="1"/>
    <col min="5" max="5" width="0.6640625" style="1" customWidth="1"/>
    <col min="6" max="6" width="7.33203125" style="1" customWidth="1"/>
    <col min="7" max="7" width="0.5546875" style="1" customWidth="1"/>
    <col min="8" max="8" width="6.6640625" style="1" customWidth="1"/>
    <col min="9" max="9" width="0.5546875" style="1" customWidth="1"/>
    <col min="10" max="10" width="7.33203125" style="1" customWidth="1"/>
    <col min="11" max="11" width="0.5546875" style="1" customWidth="1"/>
    <col min="12" max="12" width="7.33203125" style="32" customWidth="1"/>
    <col min="13" max="13" width="0.5546875" style="32" customWidth="1"/>
    <col min="14" max="14" width="7.33203125" style="32" customWidth="1"/>
    <col min="15" max="15" width="0.5546875" style="32" customWidth="1"/>
    <col min="16" max="16" width="6.6640625" style="32" customWidth="1"/>
    <col min="17" max="17" width="0.5546875" style="32" customWidth="1"/>
    <col min="18" max="18" width="7.33203125" style="32" customWidth="1"/>
    <col min="19" max="19" width="6.5546875" style="34" hidden="1" customWidth="1"/>
    <col min="20" max="20" width="2" style="1" hidden="1" customWidth="1"/>
    <col min="21" max="21" width="6.5546875" style="34" hidden="1" customWidth="1"/>
    <col min="22" max="16384" width="8.88671875" style="1"/>
  </cols>
  <sheetData>
    <row r="1" spans="1:21" ht="18" customHeight="1">
      <c r="A1" s="41" t="s">
        <v>58</v>
      </c>
      <c r="B1" s="42"/>
      <c r="C1" s="43"/>
      <c r="D1" s="44"/>
      <c r="E1" s="44"/>
      <c r="F1" s="44"/>
      <c r="G1" s="44"/>
      <c r="H1" s="44"/>
      <c r="I1" s="44"/>
      <c r="J1" s="44"/>
      <c r="K1" s="44"/>
      <c r="L1" s="45"/>
      <c r="M1" s="45"/>
      <c r="N1" s="45"/>
      <c r="O1" s="45"/>
      <c r="P1" s="45"/>
      <c r="Q1" s="45"/>
      <c r="R1" s="45"/>
      <c r="S1" s="4"/>
      <c r="T1" s="2"/>
      <c r="U1" s="4"/>
    </row>
    <row r="2" spans="1:21" s="10" customFormat="1" ht="9.75" customHeight="1">
      <c r="A2" s="5"/>
      <c r="B2" s="5"/>
      <c r="C2" s="5"/>
      <c r="D2" s="75" t="s">
        <v>59</v>
      </c>
      <c r="E2" s="76"/>
      <c r="F2" s="76"/>
      <c r="G2" s="76"/>
      <c r="H2" s="76"/>
      <c r="I2" s="76"/>
      <c r="J2" s="76"/>
      <c r="K2" s="8"/>
      <c r="L2" s="77" t="s">
        <v>31</v>
      </c>
      <c r="M2" s="78"/>
      <c r="N2" s="78"/>
      <c r="O2" s="78"/>
      <c r="P2" s="78"/>
      <c r="Q2" s="78"/>
      <c r="R2" s="78"/>
      <c r="S2" s="69"/>
      <c r="T2" s="70"/>
      <c r="U2" s="69" t="s">
        <v>11</v>
      </c>
    </row>
    <row r="3" spans="1:21" s="10" customFormat="1" ht="10.5" customHeight="1">
      <c r="A3" s="5"/>
      <c r="B3" s="5"/>
      <c r="C3" s="5"/>
      <c r="D3" s="81" t="s">
        <v>46</v>
      </c>
      <c r="E3" s="82"/>
      <c r="F3" s="82"/>
      <c r="G3" s="82"/>
      <c r="H3" s="82"/>
      <c r="I3" s="7"/>
      <c r="J3" s="6" t="s">
        <v>6</v>
      </c>
      <c r="K3" s="8"/>
      <c r="L3" s="83" t="s">
        <v>46</v>
      </c>
      <c r="M3" s="84"/>
      <c r="N3" s="84"/>
      <c r="O3" s="84"/>
      <c r="P3" s="84"/>
      <c r="Q3" s="7"/>
      <c r="R3" s="6" t="s">
        <v>6</v>
      </c>
      <c r="S3" s="9" t="s">
        <v>30</v>
      </c>
      <c r="T3" s="7"/>
      <c r="U3" s="9" t="s">
        <v>30</v>
      </c>
    </row>
    <row r="4" spans="1:21" s="10" customFormat="1" ht="11.25" customHeight="1">
      <c r="A4" s="46"/>
      <c r="B4" s="46" t="s">
        <v>7</v>
      </c>
      <c r="C4" s="47"/>
      <c r="D4" s="51" t="s">
        <v>1</v>
      </c>
      <c r="E4" s="48"/>
      <c r="F4" s="49" t="s">
        <v>6</v>
      </c>
      <c r="G4" s="50"/>
      <c r="H4" s="51" t="s">
        <v>3</v>
      </c>
      <c r="I4" s="50"/>
      <c r="J4" s="62" t="s">
        <v>45</v>
      </c>
      <c r="K4" s="52"/>
      <c r="L4" s="51" t="s">
        <v>1</v>
      </c>
      <c r="M4" s="48"/>
      <c r="N4" s="49" t="s">
        <v>2</v>
      </c>
      <c r="O4" s="50"/>
      <c r="P4" s="51" t="s">
        <v>3</v>
      </c>
      <c r="Q4" s="50"/>
      <c r="R4" s="62" t="s">
        <v>45</v>
      </c>
      <c r="S4" s="71" t="s">
        <v>2</v>
      </c>
      <c r="T4" s="50"/>
      <c r="U4" s="71" t="s">
        <v>2</v>
      </c>
    </row>
    <row r="5" spans="1:21" s="17" customFormat="1" ht="12" customHeight="1">
      <c r="A5" s="15" t="s">
        <v>0</v>
      </c>
      <c r="B5" s="11"/>
      <c r="C5" s="11"/>
      <c r="D5" s="11"/>
      <c r="E5" s="11"/>
      <c r="F5" s="14"/>
      <c r="G5" s="15"/>
      <c r="H5" s="11"/>
      <c r="I5" s="11"/>
      <c r="J5" s="11"/>
      <c r="K5" s="13"/>
      <c r="L5" s="11"/>
      <c r="M5" s="11"/>
      <c r="N5" s="14"/>
      <c r="O5" s="15"/>
      <c r="P5" s="11"/>
      <c r="Q5" s="11"/>
      <c r="R5" s="11"/>
      <c r="S5" s="16"/>
      <c r="T5" s="11"/>
      <c r="U5" s="16"/>
    </row>
    <row r="6" spans="1:21" s="17" customFormat="1" ht="12" customHeight="1">
      <c r="A6" s="15"/>
      <c r="B6" s="11"/>
      <c r="C6" s="11" t="s">
        <v>56</v>
      </c>
      <c r="D6" s="23">
        <v>6808</v>
      </c>
      <c r="E6" s="19"/>
      <c r="F6" s="22">
        <v>7790</v>
      </c>
      <c r="G6" s="18"/>
      <c r="H6" s="18">
        <v>982</v>
      </c>
      <c r="I6" s="18"/>
      <c r="J6" s="23">
        <v>6643</v>
      </c>
      <c r="K6" s="22"/>
      <c r="L6" s="18">
        <v>8646</v>
      </c>
      <c r="M6" s="19"/>
      <c r="N6" s="22">
        <v>8664</v>
      </c>
      <c r="O6" s="18"/>
      <c r="P6" s="18">
        <v>18</v>
      </c>
      <c r="Q6" s="18"/>
      <c r="R6" s="18">
        <v>6712</v>
      </c>
      <c r="S6" s="18" t="e">
        <f>#REF!</f>
        <v>#REF!</v>
      </c>
      <c r="T6" s="18"/>
      <c r="U6" s="23" t="e">
        <f>N6-S6</f>
        <v>#REF!</v>
      </c>
    </row>
    <row r="7" spans="1:21" s="17" customFormat="1" ht="12" customHeight="1">
      <c r="A7" s="15"/>
      <c r="B7" s="11"/>
      <c r="C7" s="11" t="s">
        <v>57</v>
      </c>
      <c r="D7" s="64">
        <v>2696</v>
      </c>
      <c r="E7" s="19"/>
      <c r="F7" s="56">
        <v>2696</v>
      </c>
      <c r="G7" s="18"/>
      <c r="H7" s="55">
        <v>0</v>
      </c>
      <c r="I7" s="18"/>
      <c r="J7" s="64">
        <v>2696</v>
      </c>
      <c r="K7" s="22"/>
      <c r="L7" s="55">
        <v>2696</v>
      </c>
      <c r="M7" s="19"/>
      <c r="N7" s="56">
        <v>2696</v>
      </c>
      <c r="O7" s="18"/>
      <c r="P7" s="55">
        <v>0</v>
      </c>
      <c r="Q7" s="18"/>
      <c r="R7" s="55">
        <v>2696</v>
      </c>
      <c r="S7" s="18" t="e">
        <f>#REF!</f>
        <v>#REF!</v>
      </c>
      <c r="T7" s="18"/>
      <c r="U7" s="23" t="e">
        <f>N7-S7</f>
        <v>#REF!</v>
      </c>
    </row>
    <row r="8" spans="1:21" s="17" customFormat="1" ht="1.95" customHeight="1">
      <c r="A8" s="15"/>
      <c r="B8" s="11"/>
      <c r="C8" s="11"/>
      <c r="D8" s="64"/>
      <c r="E8" s="19"/>
      <c r="F8" s="56"/>
      <c r="G8" s="18"/>
      <c r="H8" s="55"/>
      <c r="I8" s="18"/>
      <c r="J8" s="64"/>
      <c r="K8" s="22"/>
      <c r="L8" s="55"/>
      <c r="M8" s="19"/>
      <c r="N8" s="56"/>
      <c r="O8" s="18"/>
      <c r="P8" s="55"/>
      <c r="Q8" s="18"/>
      <c r="R8" s="55"/>
      <c r="S8" s="55"/>
      <c r="T8" s="18"/>
      <c r="U8" s="64"/>
    </row>
    <row r="9" spans="1:21" s="17" customFormat="1" ht="12" customHeight="1">
      <c r="A9" s="11"/>
      <c r="B9" s="15" t="s">
        <v>13</v>
      </c>
      <c r="D9" s="63">
        <v>9504</v>
      </c>
      <c r="E9" s="19"/>
      <c r="F9" s="54">
        <v>10486</v>
      </c>
      <c r="G9" s="18"/>
      <c r="H9" s="53">
        <v>982</v>
      </c>
      <c r="I9" s="18"/>
      <c r="J9" s="63">
        <v>9339</v>
      </c>
      <c r="K9" s="22"/>
      <c r="L9" s="63">
        <v>11342</v>
      </c>
      <c r="M9" s="19"/>
      <c r="N9" s="54">
        <v>11360</v>
      </c>
      <c r="O9" s="18"/>
      <c r="P9" s="53">
        <v>18</v>
      </c>
      <c r="Q9" s="18"/>
      <c r="R9" s="63">
        <v>9408</v>
      </c>
      <c r="S9" s="64" t="e">
        <f>#REF!</f>
        <v>#REF!</v>
      </c>
      <c r="T9" s="18"/>
      <c r="U9" s="64" t="e">
        <f>SUM(U6:U8)</f>
        <v>#REF!</v>
      </c>
    </row>
    <row r="10" spans="1:21" s="17" customFormat="1" ht="11.1" customHeight="1">
      <c r="A10" s="11"/>
      <c r="B10" s="15" t="s">
        <v>22</v>
      </c>
      <c r="D10" s="20"/>
      <c r="E10" s="19"/>
      <c r="F10" s="21"/>
      <c r="G10" s="18"/>
      <c r="H10" s="19"/>
      <c r="I10" s="18"/>
      <c r="J10" s="20"/>
      <c r="K10" s="22"/>
      <c r="L10" s="19"/>
      <c r="M10" s="19"/>
      <c r="N10" s="21"/>
      <c r="O10" s="18"/>
      <c r="P10" s="19"/>
      <c r="Q10" s="18"/>
      <c r="R10" s="19"/>
      <c r="S10" s="23"/>
      <c r="T10" s="18"/>
      <c r="U10" s="23"/>
    </row>
    <row r="11" spans="1:21" s="17" customFormat="1" ht="10.199999999999999">
      <c r="A11" s="24"/>
      <c r="B11" s="61" t="s">
        <v>21</v>
      </c>
      <c r="D11" s="20"/>
      <c r="E11" s="19"/>
      <c r="F11" s="21"/>
      <c r="G11" s="18"/>
      <c r="H11" s="19"/>
      <c r="I11" s="18"/>
      <c r="J11" s="20"/>
      <c r="K11" s="22"/>
      <c r="L11" s="19"/>
      <c r="M11" s="19"/>
      <c r="N11" s="21"/>
      <c r="O11" s="19"/>
      <c r="P11" s="19"/>
      <c r="Q11" s="19"/>
      <c r="R11" s="12"/>
    </row>
    <row r="12" spans="1:21" s="17" customFormat="1" ht="12" customHeight="1">
      <c r="A12" s="11"/>
      <c r="B12" s="11" t="s">
        <v>55</v>
      </c>
      <c r="D12" s="23"/>
      <c r="E12" s="19"/>
      <c r="F12" s="22"/>
      <c r="G12" s="18"/>
      <c r="H12" s="18"/>
      <c r="I12" s="18"/>
      <c r="J12" s="23"/>
      <c r="K12" s="22"/>
      <c r="L12" s="18"/>
      <c r="M12" s="19"/>
      <c r="N12" s="22"/>
      <c r="O12" s="18"/>
      <c r="P12" s="18"/>
      <c r="Q12" s="18"/>
      <c r="S12" s="23"/>
      <c r="T12" s="18"/>
      <c r="U12" s="23"/>
    </row>
    <row r="13" spans="1:21" s="17" customFormat="1" ht="11.1" customHeight="1">
      <c r="A13" s="11"/>
      <c r="B13" s="11"/>
      <c r="C13" s="11" t="s">
        <v>47</v>
      </c>
      <c r="D13" s="23">
        <v>6989</v>
      </c>
      <c r="E13" s="19"/>
      <c r="F13" s="22">
        <v>6878</v>
      </c>
      <c r="G13" s="18"/>
      <c r="H13" s="18">
        <v>-111</v>
      </c>
      <c r="I13" s="18"/>
      <c r="J13" s="23">
        <v>6384</v>
      </c>
      <c r="K13" s="22"/>
      <c r="L13" s="18">
        <v>7350</v>
      </c>
      <c r="M13" s="19"/>
      <c r="N13" s="22">
        <v>7347</v>
      </c>
      <c r="O13" s="18"/>
      <c r="P13" s="18">
        <v>-3</v>
      </c>
      <c r="Q13" s="18"/>
      <c r="R13" s="18">
        <v>6830</v>
      </c>
      <c r="S13" s="23" t="e">
        <f>#REF!</f>
        <v>#REF!</v>
      </c>
      <c r="T13" s="18"/>
      <c r="U13" s="23" t="e">
        <f>N13-S13</f>
        <v>#REF!</v>
      </c>
    </row>
    <row r="14" spans="1:21" s="17" customFormat="1" ht="11.1" customHeight="1">
      <c r="A14" s="11"/>
      <c r="B14" s="11"/>
      <c r="C14" s="11" t="s">
        <v>14</v>
      </c>
      <c r="D14" s="64">
        <v>4402</v>
      </c>
      <c r="E14" s="19"/>
      <c r="F14" s="56">
        <v>4314</v>
      </c>
      <c r="G14" s="18"/>
      <c r="H14" s="55">
        <v>-88</v>
      </c>
      <c r="I14" s="18"/>
      <c r="J14" s="64">
        <v>4124</v>
      </c>
      <c r="K14" s="22"/>
      <c r="L14" s="55">
        <v>4381</v>
      </c>
      <c r="M14" s="19"/>
      <c r="N14" s="56">
        <v>4382</v>
      </c>
      <c r="O14" s="18"/>
      <c r="P14" s="55">
        <v>1</v>
      </c>
      <c r="Q14" s="18"/>
      <c r="R14" s="55">
        <v>4315</v>
      </c>
      <c r="S14" s="64" t="e">
        <f>#REF!</f>
        <v>#REF!</v>
      </c>
      <c r="T14" s="18"/>
      <c r="U14" s="64" t="e">
        <f>N14-S14</f>
        <v>#REF!</v>
      </c>
    </row>
    <row r="15" spans="1:21" s="17" customFormat="1" ht="11.1" customHeight="1">
      <c r="A15" s="11"/>
      <c r="B15" s="11"/>
      <c r="C15" s="11"/>
      <c r="D15" s="64">
        <v>11391</v>
      </c>
      <c r="E15" s="19"/>
      <c r="F15" s="56">
        <v>11192</v>
      </c>
      <c r="G15" s="18"/>
      <c r="H15" s="55">
        <v>-199</v>
      </c>
      <c r="I15" s="18"/>
      <c r="J15" s="64">
        <v>10508</v>
      </c>
      <c r="K15" s="22"/>
      <c r="L15" s="55">
        <v>11731</v>
      </c>
      <c r="M15" s="19"/>
      <c r="N15" s="56">
        <v>11729</v>
      </c>
      <c r="O15" s="18"/>
      <c r="P15" s="55">
        <v>-2</v>
      </c>
      <c r="Q15" s="18"/>
      <c r="R15" s="55">
        <v>11145</v>
      </c>
      <c r="S15" s="64" t="e">
        <f>SUM(S13:S14)</f>
        <v>#REF!</v>
      </c>
      <c r="T15" s="18"/>
      <c r="U15" s="64" t="e">
        <f>SUM(U13:U14)</f>
        <v>#REF!</v>
      </c>
    </row>
    <row r="16" spans="1:21" s="17" customFormat="1" ht="12" customHeight="1">
      <c r="A16" s="11"/>
      <c r="B16" s="11" t="s">
        <v>54</v>
      </c>
      <c r="D16" s="64">
        <v>5808</v>
      </c>
      <c r="E16" s="19"/>
      <c r="F16" s="56">
        <v>5567</v>
      </c>
      <c r="G16" s="18"/>
      <c r="H16" s="55">
        <v>-241</v>
      </c>
      <c r="I16" s="18"/>
      <c r="J16" s="64">
        <v>5344</v>
      </c>
      <c r="K16" s="22"/>
      <c r="L16" s="55">
        <v>6160</v>
      </c>
      <c r="M16" s="19"/>
      <c r="N16" s="56">
        <v>6136</v>
      </c>
      <c r="O16" s="18"/>
      <c r="P16" s="55">
        <v>-24</v>
      </c>
      <c r="Q16" s="18"/>
      <c r="R16" s="55">
        <v>5691</v>
      </c>
      <c r="S16" s="55" t="e">
        <f>#REF!</f>
        <v>#REF!</v>
      </c>
      <c r="T16" s="18"/>
      <c r="U16" s="64" t="e">
        <f>N16-S16</f>
        <v>#REF!</v>
      </c>
    </row>
    <row r="17" spans="1:21" s="17" customFormat="1" ht="11.1" customHeight="1">
      <c r="A17" s="11"/>
      <c r="B17" s="11" t="s">
        <v>10</v>
      </c>
      <c r="D17" s="23"/>
      <c r="E17" s="19"/>
      <c r="F17" s="22"/>
      <c r="G17" s="18"/>
      <c r="H17" s="18"/>
      <c r="I17" s="18"/>
      <c r="J17" s="23"/>
      <c r="K17" s="22"/>
      <c r="L17" s="18"/>
      <c r="M17" s="19"/>
      <c r="N17" s="22"/>
      <c r="O17" s="18"/>
      <c r="P17" s="18"/>
      <c r="Q17" s="18"/>
      <c r="S17" s="23"/>
      <c r="T17" s="18"/>
      <c r="U17" s="23"/>
    </row>
    <row r="18" spans="1:21" s="17" customFormat="1" ht="11.1" customHeight="1">
      <c r="A18" s="11"/>
      <c r="B18" s="11"/>
      <c r="C18" s="17" t="s">
        <v>8</v>
      </c>
      <c r="D18" s="23"/>
      <c r="E18" s="19"/>
      <c r="F18" s="22"/>
      <c r="G18" s="18"/>
      <c r="H18" s="18"/>
      <c r="I18" s="18"/>
      <c r="J18" s="23"/>
      <c r="K18" s="22"/>
      <c r="L18" s="18"/>
      <c r="M18" s="19"/>
      <c r="N18" s="22"/>
      <c r="O18" s="18"/>
      <c r="P18" s="18"/>
      <c r="Q18" s="18"/>
      <c r="S18" s="23"/>
      <c r="T18" s="18"/>
      <c r="U18" s="23"/>
    </row>
    <row r="19" spans="1:21" s="17" customFormat="1" ht="11.1" customHeight="1">
      <c r="B19" s="15"/>
      <c r="C19" s="60" t="s">
        <v>53</v>
      </c>
      <c r="D19" s="23">
        <v>7290</v>
      </c>
      <c r="E19" s="19"/>
      <c r="F19" s="22">
        <v>8048</v>
      </c>
      <c r="G19" s="18"/>
      <c r="H19" s="18">
        <v>758</v>
      </c>
      <c r="I19" s="18"/>
      <c r="J19" s="23">
        <v>6395</v>
      </c>
      <c r="K19" s="22"/>
      <c r="L19" s="18">
        <v>7941</v>
      </c>
      <c r="M19" s="19"/>
      <c r="N19" s="22">
        <v>7940</v>
      </c>
      <c r="O19" s="18"/>
      <c r="P19" s="18">
        <v>-1</v>
      </c>
      <c r="Q19" s="18"/>
      <c r="R19" s="18">
        <v>7084</v>
      </c>
      <c r="S19" s="23" t="e">
        <f>#REF!</f>
        <v>#REF!</v>
      </c>
      <c r="T19" s="18"/>
      <c r="U19" s="23" t="e">
        <f>N19-S19</f>
        <v>#REF!</v>
      </c>
    </row>
    <row r="20" spans="1:21" s="17" customFormat="1" ht="11.1" customHeight="1">
      <c r="A20" s="11"/>
      <c r="B20" s="25"/>
      <c r="C20" s="11" t="s">
        <v>52</v>
      </c>
      <c r="D20" s="23">
        <v>1000</v>
      </c>
      <c r="E20" s="19"/>
      <c r="F20" s="22">
        <v>1000</v>
      </c>
      <c r="G20" s="18"/>
      <c r="H20" s="18">
        <v>0</v>
      </c>
      <c r="I20" s="18"/>
      <c r="J20" s="23">
        <v>1000</v>
      </c>
      <c r="K20" s="22"/>
      <c r="L20" s="18">
        <v>1000</v>
      </c>
      <c r="M20" s="19"/>
      <c r="N20" s="22">
        <v>1000</v>
      </c>
      <c r="O20" s="18"/>
      <c r="P20" s="18">
        <v>0</v>
      </c>
      <c r="Q20" s="18"/>
      <c r="R20" s="18">
        <v>1000</v>
      </c>
      <c r="S20" s="23" t="e">
        <f>#REF!</f>
        <v>#REF!</v>
      </c>
      <c r="T20" s="18"/>
      <c r="U20" s="23" t="e">
        <f>N20-S20</f>
        <v>#REF!</v>
      </c>
    </row>
    <row r="21" spans="1:21" s="17" customFormat="1" ht="11.1" customHeight="1">
      <c r="A21" s="11"/>
      <c r="B21" s="25"/>
      <c r="C21" s="25" t="s">
        <v>16</v>
      </c>
      <c r="D21" s="23">
        <v>1174</v>
      </c>
      <c r="E21" s="19"/>
      <c r="F21" s="22">
        <v>1174</v>
      </c>
      <c r="G21" s="18"/>
      <c r="H21" s="18">
        <v>0</v>
      </c>
      <c r="I21" s="18"/>
      <c r="J21" s="23">
        <v>1174</v>
      </c>
      <c r="K21" s="22"/>
      <c r="L21" s="18">
        <v>1174</v>
      </c>
      <c r="M21" s="19"/>
      <c r="N21" s="22">
        <v>1174</v>
      </c>
      <c r="O21" s="18"/>
      <c r="P21" s="18">
        <v>0</v>
      </c>
      <c r="Q21" s="18"/>
      <c r="R21" s="18">
        <v>1174</v>
      </c>
      <c r="S21" s="23" t="e">
        <f>#REF!</f>
        <v>#REF!</v>
      </c>
      <c r="T21" s="18"/>
      <c r="U21" s="23" t="e">
        <f>N21-S21</f>
        <v>#REF!</v>
      </c>
    </row>
    <row r="22" spans="1:21" s="17" customFormat="1" ht="11.1" customHeight="1">
      <c r="B22" s="15"/>
      <c r="C22" s="11" t="s">
        <v>15</v>
      </c>
      <c r="D22" s="64">
        <v>162</v>
      </c>
      <c r="E22" s="19"/>
      <c r="F22" s="56">
        <v>157</v>
      </c>
      <c r="G22" s="18"/>
      <c r="H22" s="55">
        <v>-5</v>
      </c>
      <c r="I22" s="18"/>
      <c r="J22" s="64">
        <v>177</v>
      </c>
      <c r="K22" s="22"/>
      <c r="L22" s="55">
        <v>158</v>
      </c>
      <c r="M22" s="19"/>
      <c r="N22" s="56">
        <v>159</v>
      </c>
      <c r="O22" s="18"/>
      <c r="P22" s="55">
        <v>1</v>
      </c>
      <c r="Q22" s="18"/>
      <c r="R22" s="55">
        <v>163</v>
      </c>
      <c r="S22" s="64" t="e">
        <f>#REF!</f>
        <v>#REF!</v>
      </c>
      <c r="T22" s="18"/>
      <c r="U22" s="64" t="e">
        <f>N22-S22</f>
        <v>#REF!</v>
      </c>
    </row>
    <row r="23" spans="1:21" s="17" customFormat="1" ht="1.5" customHeight="1">
      <c r="A23" s="11"/>
      <c r="B23" s="25"/>
      <c r="D23" s="23"/>
      <c r="E23" s="19"/>
      <c r="F23" s="22"/>
      <c r="G23" s="18"/>
      <c r="H23" s="18"/>
      <c r="I23" s="18"/>
      <c r="J23" s="23"/>
      <c r="K23" s="22"/>
      <c r="L23" s="18"/>
      <c r="M23" s="19"/>
      <c r="N23" s="22"/>
      <c r="O23" s="18"/>
      <c r="P23" s="18"/>
      <c r="Q23" s="18"/>
    </row>
    <row r="24" spans="1:21" s="17" customFormat="1" ht="12" customHeight="1">
      <c r="A24" s="11"/>
      <c r="B24" s="25"/>
      <c r="D24" s="64">
        <v>9626</v>
      </c>
      <c r="E24" s="19"/>
      <c r="F24" s="56">
        <v>10379</v>
      </c>
      <c r="G24" s="18"/>
      <c r="H24" s="55">
        <v>753</v>
      </c>
      <c r="I24" s="18"/>
      <c r="J24" s="64">
        <v>8746</v>
      </c>
      <c r="K24" s="22"/>
      <c r="L24" s="55">
        <v>10273</v>
      </c>
      <c r="M24" s="19"/>
      <c r="N24" s="56">
        <v>10273</v>
      </c>
      <c r="O24" s="18"/>
      <c r="P24" s="55">
        <v>0</v>
      </c>
      <c r="Q24" s="18"/>
      <c r="R24" s="55">
        <v>9421</v>
      </c>
      <c r="S24" s="64" t="e">
        <f>SUM(S19:S23)</f>
        <v>#REF!</v>
      </c>
      <c r="T24" s="18"/>
      <c r="U24" s="64" t="e">
        <f>SUM(U19:U23)</f>
        <v>#REF!</v>
      </c>
    </row>
    <row r="25" spans="1:21" s="17" customFormat="1" ht="11.1" customHeight="1">
      <c r="A25" s="11"/>
      <c r="B25" s="11" t="s">
        <v>5</v>
      </c>
      <c r="D25" s="23"/>
      <c r="E25" s="19"/>
      <c r="F25" s="22"/>
      <c r="G25" s="18"/>
      <c r="H25" s="18"/>
      <c r="I25" s="18"/>
      <c r="J25" s="23"/>
      <c r="K25" s="22"/>
      <c r="L25" s="18"/>
      <c r="M25" s="19"/>
      <c r="N25" s="22"/>
      <c r="O25" s="18"/>
      <c r="P25" s="18"/>
      <c r="Q25" s="18"/>
    </row>
    <row r="26" spans="1:21" s="17" customFormat="1" ht="12" customHeight="1">
      <c r="A26" s="11"/>
      <c r="B26" s="15"/>
      <c r="C26" s="11" t="s">
        <v>50</v>
      </c>
      <c r="D26" s="23">
        <v>691</v>
      </c>
      <c r="E26" s="19"/>
      <c r="F26" s="22">
        <v>686</v>
      </c>
      <c r="G26" s="18"/>
      <c r="H26" s="18">
        <v>-5</v>
      </c>
      <c r="I26" s="18"/>
      <c r="J26" s="23">
        <v>690</v>
      </c>
      <c r="K26" s="22"/>
      <c r="L26" s="18">
        <v>790</v>
      </c>
      <c r="M26" s="19"/>
      <c r="N26" s="22">
        <v>771</v>
      </c>
      <c r="O26" s="18"/>
      <c r="P26" s="18">
        <v>-19</v>
      </c>
      <c r="Q26" s="18"/>
      <c r="R26" s="18">
        <v>658</v>
      </c>
      <c r="S26" s="23" t="e">
        <f>#REF!</f>
        <v>#REF!</v>
      </c>
      <c r="T26" s="18"/>
      <c r="U26" s="23" t="e">
        <f>N26-S26</f>
        <v>#REF!</v>
      </c>
    </row>
    <row r="27" spans="1:21" s="17" customFormat="1" ht="11.1" customHeight="1">
      <c r="A27" s="11"/>
      <c r="B27" s="15"/>
      <c r="C27" s="11" t="s">
        <v>51</v>
      </c>
      <c r="D27" s="23">
        <v>1163</v>
      </c>
      <c r="E27" s="19"/>
      <c r="F27" s="22">
        <v>1112</v>
      </c>
      <c r="G27" s="18"/>
      <c r="H27" s="18">
        <v>-51</v>
      </c>
      <c r="I27" s="18"/>
      <c r="J27" s="23">
        <v>906</v>
      </c>
      <c r="K27" s="22"/>
      <c r="L27" s="18">
        <v>1431</v>
      </c>
      <c r="M27" s="19"/>
      <c r="N27" s="22">
        <v>1430</v>
      </c>
      <c r="O27" s="18"/>
      <c r="P27" s="18">
        <v>-1</v>
      </c>
      <c r="Q27" s="18"/>
      <c r="R27" s="18">
        <v>1073</v>
      </c>
      <c r="S27" s="23" t="e">
        <f>#REF!</f>
        <v>#REF!</v>
      </c>
      <c r="T27" s="18"/>
      <c r="U27" s="23" t="e">
        <f>N27-S27</f>
        <v>#REF!</v>
      </c>
    </row>
    <row r="28" spans="1:21" s="17" customFormat="1" ht="11.1" customHeight="1">
      <c r="A28" s="11"/>
      <c r="B28" s="15"/>
      <c r="C28" s="11" t="s">
        <v>32</v>
      </c>
      <c r="D28" s="23">
        <v>387</v>
      </c>
      <c r="E28" s="19"/>
      <c r="F28" s="22">
        <v>383</v>
      </c>
      <c r="G28" s="18"/>
      <c r="H28" s="18">
        <v>-4</v>
      </c>
      <c r="I28" s="18"/>
      <c r="J28" s="23">
        <v>383</v>
      </c>
      <c r="K28" s="22"/>
      <c r="L28" s="18">
        <v>397</v>
      </c>
      <c r="M28" s="19"/>
      <c r="N28" s="22">
        <v>397</v>
      </c>
      <c r="O28" s="18"/>
      <c r="P28" s="18">
        <v>0</v>
      </c>
      <c r="Q28" s="18"/>
      <c r="R28" s="18">
        <v>383</v>
      </c>
      <c r="S28" s="23" t="e">
        <f>#REF!</f>
        <v>#REF!</v>
      </c>
      <c r="T28" s="18"/>
      <c r="U28" s="23" t="e">
        <f>N28-S28</f>
        <v>#REF!</v>
      </c>
    </row>
    <row r="29" spans="1:21" s="17" customFormat="1" ht="11.1" customHeight="1">
      <c r="A29" s="11"/>
      <c r="B29" s="15"/>
      <c r="C29" s="11" t="s">
        <v>33</v>
      </c>
      <c r="D29" s="23">
        <v>371</v>
      </c>
      <c r="E29" s="19"/>
      <c r="F29" s="22">
        <v>357</v>
      </c>
      <c r="G29" s="18"/>
      <c r="H29" s="18">
        <v>-14</v>
      </c>
      <c r="I29" s="18"/>
      <c r="J29" s="23">
        <v>400</v>
      </c>
      <c r="K29" s="22"/>
      <c r="L29" s="18">
        <v>394</v>
      </c>
      <c r="M29" s="19"/>
      <c r="N29" s="22">
        <v>394</v>
      </c>
      <c r="O29" s="18"/>
      <c r="P29" s="18">
        <v>0</v>
      </c>
      <c r="Q29" s="18"/>
      <c r="R29" s="18">
        <v>363</v>
      </c>
      <c r="S29" s="23" t="e">
        <f>#REF!</f>
        <v>#REF!</v>
      </c>
      <c r="T29" s="18"/>
      <c r="U29" s="23" t="e">
        <f>N29-S29</f>
        <v>#REF!</v>
      </c>
    </row>
    <row r="30" spans="1:21" s="17" customFormat="1" ht="12" customHeight="1">
      <c r="B30" s="15"/>
      <c r="C30" s="11" t="s">
        <v>49</v>
      </c>
      <c r="D30" s="64">
        <v>40</v>
      </c>
      <c r="E30" s="19"/>
      <c r="F30" s="56">
        <v>49</v>
      </c>
      <c r="G30" s="18"/>
      <c r="H30" s="55">
        <v>9</v>
      </c>
      <c r="I30" s="18"/>
      <c r="J30" s="64">
        <v>99</v>
      </c>
      <c r="K30" s="22"/>
      <c r="L30" s="55">
        <v>40</v>
      </c>
      <c r="M30" s="19"/>
      <c r="N30" s="56">
        <v>39</v>
      </c>
      <c r="O30" s="18"/>
      <c r="P30" s="55">
        <v>-1</v>
      </c>
      <c r="Q30" s="18"/>
      <c r="R30" s="55">
        <v>40</v>
      </c>
      <c r="S30" s="23" t="e">
        <f>#REF!</f>
        <v>#REF!</v>
      </c>
      <c r="T30" s="18"/>
      <c r="U30" s="23" t="e">
        <f>N30-S30</f>
        <v>#REF!</v>
      </c>
    </row>
    <row r="31" spans="1:21" s="17" customFormat="1" ht="2.25" customHeight="1">
      <c r="A31" s="11"/>
      <c r="B31" s="15"/>
      <c r="C31" s="11"/>
      <c r="D31" s="23"/>
      <c r="E31" s="19"/>
      <c r="F31" s="22"/>
      <c r="G31" s="18"/>
      <c r="H31" s="18"/>
      <c r="I31" s="18"/>
      <c r="J31" s="23"/>
      <c r="K31" s="22"/>
      <c r="L31" s="18"/>
      <c r="M31" s="19"/>
      <c r="N31" s="22"/>
      <c r="O31" s="18"/>
      <c r="P31" s="18"/>
      <c r="Q31" s="18"/>
      <c r="S31" s="23"/>
      <c r="T31" s="18"/>
      <c r="U31" s="23"/>
    </row>
    <row r="32" spans="1:21" s="17" customFormat="1" ht="12" customHeight="1">
      <c r="A32" s="11"/>
      <c r="B32" s="15"/>
      <c r="C32" s="11"/>
      <c r="D32" s="64">
        <v>2652</v>
      </c>
      <c r="E32" s="19"/>
      <c r="F32" s="56">
        <v>2587</v>
      </c>
      <c r="G32" s="18"/>
      <c r="H32" s="55">
        <v>-65</v>
      </c>
      <c r="I32" s="18"/>
      <c r="J32" s="64">
        <v>2478</v>
      </c>
      <c r="K32" s="22"/>
      <c r="L32" s="64">
        <v>3052</v>
      </c>
      <c r="M32" s="19"/>
      <c r="N32" s="56">
        <v>3031</v>
      </c>
      <c r="O32" s="18"/>
      <c r="P32" s="55">
        <v>-21</v>
      </c>
      <c r="Q32" s="18"/>
      <c r="R32" s="64">
        <v>2517</v>
      </c>
      <c r="S32" s="64" t="e">
        <f>SUM(S25:S30)</f>
        <v>#REF!</v>
      </c>
      <c r="T32" s="18"/>
      <c r="U32" s="64" t="e">
        <f>SUM(U25:U30)</f>
        <v>#REF!</v>
      </c>
    </row>
    <row r="33" spans="1:21" s="17" customFormat="1" ht="2.25" customHeight="1">
      <c r="A33" s="11"/>
      <c r="B33" s="15"/>
      <c r="C33" s="11"/>
      <c r="D33" s="23"/>
      <c r="E33" s="19"/>
      <c r="F33" s="22"/>
      <c r="G33" s="18"/>
      <c r="H33" s="18"/>
      <c r="I33" s="18"/>
      <c r="J33" s="23"/>
      <c r="K33" s="22"/>
      <c r="L33" s="18"/>
      <c r="M33" s="19"/>
      <c r="N33" s="22"/>
      <c r="O33" s="18"/>
      <c r="P33" s="18"/>
      <c r="Q33" s="18"/>
      <c r="R33" s="18"/>
      <c r="S33" s="23"/>
      <c r="T33" s="18"/>
      <c r="U33" s="23"/>
    </row>
    <row r="34" spans="1:21" s="17" customFormat="1" ht="12" customHeight="1">
      <c r="A34" s="11"/>
      <c r="B34" s="15"/>
      <c r="C34" s="15" t="s">
        <v>23</v>
      </c>
      <c r="D34" s="63">
        <v>29477</v>
      </c>
      <c r="E34" s="19"/>
      <c r="F34" s="54">
        <v>29725</v>
      </c>
      <c r="G34" s="18"/>
      <c r="H34" s="53">
        <v>248</v>
      </c>
      <c r="I34" s="18"/>
      <c r="J34" s="63">
        <v>27076</v>
      </c>
      <c r="K34" s="22"/>
      <c r="L34" s="53">
        <v>31216</v>
      </c>
      <c r="M34" s="19"/>
      <c r="N34" s="54">
        <v>31169</v>
      </c>
      <c r="O34" s="18"/>
      <c r="P34" s="53">
        <v>-47</v>
      </c>
      <c r="Q34" s="18"/>
      <c r="R34" s="53">
        <v>28774</v>
      </c>
      <c r="S34" s="53" t="e">
        <f>S15+S16+S24+S32</f>
        <v>#REF!</v>
      </c>
      <c r="T34" s="18"/>
      <c r="U34" s="53" t="e">
        <f>U15+U16+U24+U32</f>
        <v>#REF!</v>
      </c>
    </row>
    <row r="35" spans="1:21" s="17" customFormat="1" ht="1.5" customHeight="1">
      <c r="A35" s="15"/>
      <c r="B35" s="11"/>
      <c r="C35" s="11"/>
      <c r="D35" s="65"/>
      <c r="E35" s="19"/>
      <c r="F35" s="26"/>
      <c r="G35" s="18"/>
      <c r="I35" s="18"/>
      <c r="J35" s="65"/>
      <c r="K35" s="22"/>
      <c r="M35" s="19"/>
      <c r="N35" s="26"/>
      <c r="O35" s="18"/>
      <c r="Q35" s="18"/>
      <c r="T35" s="18"/>
    </row>
    <row r="36" spans="1:21" s="17" customFormat="1" ht="12" customHeight="1">
      <c r="A36" s="15" t="s">
        <v>17</v>
      </c>
      <c r="B36" s="11"/>
      <c r="C36" s="11"/>
      <c r="D36" s="63">
        <v>38981</v>
      </c>
      <c r="E36" s="19"/>
      <c r="F36" s="54">
        <v>40211</v>
      </c>
      <c r="G36" s="18"/>
      <c r="H36" s="53">
        <v>1230</v>
      </c>
      <c r="I36" s="19"/>
      <c r="J36" s="63">
        <v>36415</v>
      </c>
      <c r="K36" s="21"/>
      <c r="L36" s="53">
        <v>42558</v>
      </c>
      <c r="M36" s="19"/>
      <c r="N36" s="54">
        <v>42529</v>
      </c>
      <c r="O36" s="18"/>
      <c r="P36" s="53">
        <v>-29</v>
      </c>
      <c r="Q36" s="19"/>
      <c r="R36" s="53">
        <v>38182</v>
      </c>
      <c r="S36" s="53" t="e">
        <f>S9+S34</f>
        <v>#REF!</v>
      </c>
      <c r="T36" s="18"/>
      <c r="U36" s="53" t="e">
        <f>U9+U34</f>
        <v>#REF!</v>
      </c>
    </row>
    <row r="37" spans="1:21" s="17" customFormat="1" ht="2.4" customHeight="1">
      <c r="A37" s="15"/>
      <c r="B37" s="11"/>
      <c r="C37" s="11"/>
      <c r="D37" s="23"/>
      <c r="E37" s="19"/>
      <c r="F37" s="22"/>
      <c r="G37" s="18"/>
      <c r="H37" s="18"/>
      <c r="I37" s="18"/>
      <c r="J37" s="23"/>
      <c r="K37" s="22"/>
      <c r="L37" s="18"/>
      <c r="M37" s="27"/>
      <c r="N37" s="22"/>
      <c r="O37" s="27"/>
      <c r="P37" s="18"/>
      <c r="Q37" s="27"/>
      <c r="R37" s="27"/>
      <c r="S37" s="23"/>
      <c r="T37" s="18"/>
      <c r="U37" s="23"/>
    </row>
    <row r="38" spans="1:21" s="17" customFormat="1" ht="12" customHeight="1">
      <c r="A38" s="28" t="s">
        <v>4</v>
      </c>
      <c r="D38" s="29"/>
      <c r="E38" s="27"/>
      <c r="F38" s="30"/>
      <c r="G38" s="27"/>
      <c r="H38" s="27"/>
      <c r="I38" s="27"/>
      <c r="J38" s="29"/>
      <c r="K38" s="30"/>
      <c r="L38" s="18"/>
      <c r="M38" s="19"/>
      <c r="N38" s="30"/>
      <c r="O38" s="18"/>
      <c r="P38" s="27"/>
      <c r="Q38" s="18"/>
      <c r="R38" s="18"/>
      <c r="S38" s="29"/>
      <c r="T38" s="27"/>
      <c r="U38" s="29"/>
    </row>
    <row r="39" spans="1:21" s="17" customFormat="1" ht="12" customHeight="1">
      <c r="A39" s="28"/>
      <c r="B39" s="17" t="s">
        <v>9</v>
      </c>
      <c r="D39" s="29"/>
      <c r="E39" s="27"/>
      <c r="F39" s="30"/>
      <c r="G39" s="27"/>
      <c r="H39" s="27"/>
      <c r="I39" s="27"/>
      <c r="J39" s="29"/>
      <c r="K39" s="30"/>
      <c r="L39" s="18"/>
      <c r="M39" s="19"/>
      <c r="N39" s="30"/>
      <c r="O39" s="18"/>
      <c r="P39" s="27"/>
      <c r="Q39" s="18"/>
      <c r="R39" s="18"/>
      <c r="S39" s="29"/>
      <c r="T39" s="27"/>
      <c r="U39" s="29"/>
    </row>
    <row r="40" spans="1:21" s="17" customFormat="1" ht="11.1" customHeight="1">
      <c r="A40" s="11"/>
      <c r="B40" s="15"/>
      <c r="C40" s="11" t="s">
        <v>18</v>
      </c>
      <c r="D40" s="23">
        <v>14495</v>
      </c>
      <c r="E40" s="19"/>
      <c r="F40" s="22">
        <v>14649</v>
      </c>
      <c r="G40" s="18"/>
      <c r="H40" s="18">
        <v>154</v>
      </c>
      <c r="I40" s="18"/>
      <c r="J40" s="23">
        <v>13535</v>
      </c>
      <c r="K40" s="22"/>
      <c r="L40" s="18">
        <v>15658</v>
      </c>
      <c r="M40" s="19"/>
      <c r="N40" s="22">
        <v>15658</v>
      </c>
      <c r="O40" s="18"/>
      <c r="P40" s="18">
        <v>0</v>
      </c>
      <c r="Q40" s="18"/>
      <c r="R40" s="18">
        <v>14167</v>
      </c>
      <c r="S40" s="23" t="e">
        <f>#REF!</f>
        <v>#REF!</v>
      </c>
      <c r="T40" s="18"/>
      <c r="U40" s="23" t="e">
        <f>N40-S40</f>
        <v>#REF!</v>
      </c>
    </row>
    <row r="41" spans="1:21" s="17" customFormat="1" ht="11.25" customHeight="1">
      <c r="A41" s="11"/>
      <c r="B41" s="15"/>
      <c r="C41" s="11" t="s">
        <v>48</v>
      </c>
      <c r="D41" s="23">
        <v>476</v>
      </c>
      <c r="E41" s="19"/>
      <c r="F41" s="22">
        <v>473</v>
      </c>
      <c r="G41" s="18"/>
      <c r="H41" s="18">
        <v>-3</v>
      </c>
      <c r="I41" s="18"/>
      <c r="J41" s="23">
        <v>478</v>
      </c>
      <c r="K41" s="22"/>
      <c r="L41" s="18">
        <v>470</v>
      </c>
      <c r="M41" s="19"/>
      <c r="N41" s="22">
        <v>470</v>
      </c>
      <c r="O41" s="18"/>
      <c r="P41" s="18">
        <v>0</v>
      </c>
      <c r="Q41" s="18"/>
      <c r="R41" s="18">
        <v>475</v>
      </c>
      <c r="S41" s="23" t="e">
        <f>#REF!</f>
        <v>#REF!</v>
      </c>
      <c r="T41" s="18"/>
      <c r="U41" s="23" t="e">
        <f>N41-S41</f>
        <v>#REF!</v>
      </c>
    </row>
    <row r="42" spans="1:21" s="17" customFormat="1" ht="11.1" customHeight="1">
      <c r="A42" s="11"/>
      <c r="B42" s="15"/>
      <c r="C42" s="11" t="s">
        <v>34</v>
      </c>
      <c r="D42" s="23">
        <v>142</v>
      </c>
      <c r="E42" s="19"/>
      <c r="F42" s="22">
        <v>135</v>
      </c>
      <c r="G42" s="18"/>
      <c r="H42" s="18">
        <v>-7</v>
      </c>
      <c r="I42" s="18"/>
      <c r="J42" s="23">
        <v>110</v>
      </c>
      <c r="K42" s="22"/>
      <c r="L42" s="18">
        <v>173</v>
      </c>
      <c r="M42" s="19"/>
      <c r="N42" s="22">
        <v>173</v>
      </c>
      <c r="O42" s="18"/>
      <c r="P42" s="18">
        <v>0</v>
      </c>
      <c r="Q42" s="18"/>
      <c r="R42" s="18">
        <v>132</v>
      </c>
      <c r="S42" s="23" t="e">
        <f>#REF!</f>
        <v>#REF!</v>
      </c>
      <c r="T42" s="18"/>
      <c r="U42" s="23" t="e">
        <f>N42-S42</f>
        <v>#REF!</v>
      </c>
    </row>
    <row r="43" spans="1:21" s="17" customFormat="1" ht="11.1" customHeight="1">
      <c r="A43" s="11"/>
      <c r="B43" s="15"/>
      <c r="C43" s="11" t="s">
        <v>36</v>
      </c>
      <c r="D43" s="23"/>
      <c r="E43" s="19"/>
      <c r="F43" s="22"/>
      <c r="G43" s="18"/>
      <c r="H43" s="18"/>
      <c r="I43" s="18"/>
      <c r="J43" s="23"/>
      <c r="K43" s="22"/>
      <c r="L43" s="18"/>
      <c r="M43" s="19"/>
      <c r="N43" s="22"/>
      <c r="O43" s="18"/>
      <c r="P43" s="18"/>
      <c r="Q43" s="18"/>
      <c r="R43" s="18"/>
      <c r="S43" s="23"/>
      <c r="T43" s="18"/>
      <c r="U43" s="23"/>
    </row>
    <row r="44" spans="1:21" s="17" customFormat="1" ht="11.1" customHeight="1">
      <c r="A44" s="11"/>
      <c r="B44" s="15"/>
      <c r="C44" s="60" t="s">
        <v>35</v>
      </c>
      <c r="D44" s="23">
        <v>2786</v>
      </c>
      <c r="E44" s="19"/>
      <c r="F44" s="22">
        <v>3009</v>
      </c>
      <c r="G44" s="18"/>
      <c r="H44" s="18">
        <v>223</v>
      </c>
      <c r="I44" s="18"/>
      <c r="J44" s="23">
        <v>2300</v>
      </c>
      <c r="K44" s="22"/>
      <c r="L44" s="18">
        <v>3315</v>
      </c>
      <c r="M44" s="19"/>
      <c r="N44" s="22">
        <v>3266</v>
      </c>
      <c r="O44" s="18"/>
      <c r="P44" s="18">
        <v>-49</v>
      </c>
      <c r="Q44" s="18"/>
      <c r="R44" s="18">
        <v>2610</v>
      </c>
      <c r="S44" s="23" t="e">
        <f>#REF!</f>
        <v>#REF!</v>
      </c>
      <c r="T44" s="18"/>
      <c r="U44" s="23" t="e">
        <f>N44-S44</f>
        <v>#REF!</v>
      </c>
    </row>
    <row r="45" spans="1:21" s="17" customFormat="1" ht="11.1" customHeight="1">
      <c r="C45" s="17" t="s">
        <v>28</v>
      </c>
      <c r="D45" s="23"/>
      <c r="E45" s="27"/>
      <c r="F45" s="22"/>
      <c r="G45" s="27"/>
      <c r="H45" s="18"/>
      <c r="I45" s="18"/>
      <c r="J45" s="23"/>
      <c r="K45" s="22"/>
      <c r="L45" s="18"/>
      <c r="M45" s="27"/>
      <c r="N45" s="22"/>
      <c r="O45" s="18"/>
      <c r="P45" s="18"/>
      <c r="Q45" s="18"/>
      <c r="R45" s="18"/>
      <c r="S45" s="23"/>
      <c r="T45" s="18"/>
      <c r="U45" s="23">
        <f>N45-S45</f>
        <v>0</v>
      </c>
    </row>
    <row r="46" spans="1:21" s="17" customFormat="1" ht="11.1" customHeight="1">
      <c r="C46" s="59" t="s">
        <v>27</v>
      </c>
      <c r="D46" s="23">
        <v>215</v>
      </c>
      <c r="E46" s="19"/>
      <c r="F46" s="22">
        <v>215</v>
      </c>
      <c r="G46" s="18"/>
      <c r="H46" s="18">
        <v>0</v>
      </c>
      <c r="I46" s="18"/>
      <c r="J46" s="23">
        <v>173</v>
      </c>
      <c r="K46" s="22"/>
      <c r="L46" s="18">
        <v>215</v>
      </c>
      <c r="M46" s="19"/>
      <c r="N46" s="22">
        <v>215</v>
      </c>
      <c r="O46" s="18"/>
      <c r="P46" s="18">
        <v>0</v>
      </c>
      <c r="Q46" s="18"/>
      <c r="R46" s="18">
        <v>215</v>
      </c>
      <c r="S46" s="64" t="e">
        <f>#REF!</f>
        <v>#REF!</v>
      </c>
      <c r="T46" s="18"/>
      <c r="U46" s="64" t="e">
        <f>N46-S46</f>
        <v>#REF!</v>
      </c>
    </row>
    <row r="47" spans="1:21" s="17" customFormat="1" ht="11.1" customHeight="1">
      <c r="C47" s="17" t="s">
        <v>60</v>
      </c>
      <c r="D47" s="64">
        <v>35</v>
      </c>
      <c r="E47" s="27"/>
      <c r="F47" s="56">
        <v>35</v>
      </c>
      <c r="G47" s="27"/>
      <c r="H47" s="55">
        <v>0</v>
      </c>
      <c r="I47" s="18"/>
      <c r="J47" s="64">
        <v>0</v>
      </c>
      <c r="K47" s="22"/>
      <c r="L47" s="55">
        <v>33</v>
      </c>
      <c r="M47" s="27"/>
      <c r="N47" s="56">
        <v>34</v>
      </c>
      <c r="O47" s="18"/>
      <c r="P47" s="55">
        <v>1</v>
      </c>
      <c r="Q47" s="18"/>
      <c r="R47" s="55">
        <v>35</v>
      </c>
      <c r="S47" s="23" t="e">
        <f>#REF!</f>
        <v>#REF!</v>
      </c>
      <c r="T47" s="18"/>
      <c r="U47" s="23" t="e">
        <f>N47-S47</f>
        <v>#REF!</v>
      </c>
    </row>
    <row r="48" spans="1:21" s="17" customFormat="1" ht="2.25" customHeight="1">
      <c r="A48" s="11"/>
      <c r="B48" s="15"/>
      <c r="C48" s="11"/>
      <c r="D48" s="23"/>
      <c r="E48" s="19"/>
      <c r="F48" s="22"/>
      <c r="G48" s="18"/>
      <c r="H48" s="18"/>
      <c r="I48" s="18"/>
      <c r="J48" s="23"/>
      <c r="K48" s="22"/>
      <c r="L48" s="18"/>
      <c r="M48" s="19"/>
      <c r="N48" s="22"/>
      <c r="O48" s="18"/>
      <c r="P48" s="18"/>
      <c r="Q48" s="18"/>
      <c r="R48" s="18"/>
      <c r="S48" s="23"/>
      <c r="T48" s="18"/>
      <c r="U48" s="23"/>
    </row>
    <row r="49" spans="1:21" s="17" customFormat="1" ht="12" customHeight="1">
      <c r="A49" s="11"/>
      <c r="B49" s="15"/>
      <c r="C49" s="11"/>
      <c r="D49" s="23">
        <v>18149</v>
      </c>
      <c r="E49" s="19"/>
      <c r="F49" s="22">
        <v>18516</v>
      </c>
      <c r="G49" s="18"/>
      <c r="H49" s="18">
        <v>367</v>
      </c>
      <c r="I49" s="18"/>
      <c r="J49" s="23">
        <v>16596</v>
      </c>
      <c r="K49" s="22"/>
      <c r="L49" s="18">
        <v>19864</v>
      </c>
      <c r="M49" s="19"/>
      <c r="N49" s="22">
        <v>19816</v>
      </c>
      <c r="O49" s="18"/>
      <c r="P49" s="18">
        <v>-48</v>
      </c>
      <c r="Q49" s="18"/>
      <c r="R49" s="18">
        <v>17634</v>
      </c>
      <c r="S49" s="23" t="e">
        <f>SUM(S40:S48)</f>
        <v>#REF!</v>
      </c>
      <c r="T49" s="18"/>
      <c r="U49" s="23" t="e">
        <f>SUM(U40:U48)</f>
        <v>#REF!</v>
      </c>
    </row>
    <row r="50" spans="1:21" s="17" customFormat="1" ht="11.1" customHeight="1">
      <c r="A50" s="11"/>
      <c r="B50" s="11" t="s">
        <v>29</v>
      </c>
      <c r="D50" s="64">
        <v>0</v>
      </c>
      <c r="E50" s="19"/>
      <c r="F50" s="56">
        <v>0</v>
      </c>
      <c r="G50" s="18"/>
      <c r="H50" s="55">
        <v>0</v>
      </c>
      <c r="I50" s="18"/>
      <c r="J50" s="64">
        <v>746</v>
      </c>
      <c r="K50" s="22"/>
      <c r="L50" s="55">
        <v>0</v>
      </c>
      <c r="M50" s="19"/>
      <c r="N50" s="56">
        <v>0</v>
      </c>
      <c r="O50" s="18"/>
      <c r="P50" s="55">
        <v>0</v>
      </c>
      <c r="Q50" s="18"/>
      <c r="R50" s="55">
        <v>0</v>
      </c>
      <c r="S50" s="64" t="e">
        <f>#REF!</f>
        <v>#REF!</v>
      </c>
      <c r="T50" s="18"/>
      <c r="U50" s="64" t="e">
        <f>N50-S50</f>
        <v>#REF!</v>
      </c>
    </row>
    <row r="51" spans="1:21" s="17" customFormat="1" ht="1.5" customHeight="1">
      <c r="B51" s="15"/>
      <c r="C51" s="11"/>
      <c r="D51" s="23"/>
      <c r="E51" s="19"/>
      <c r="F51" s="22"/>
      <c r="G51" s="18"/>
      <c r="H51" s="18"/>
      <c r="I51" s="18"/>
      <c r="J51" s="23"/>
      <c r="K51" s="22"/>
      <c r="L51" s="18"/>
      <c r="M51" s="19"/>
      <c r="N51" s="22"/>
      <c r="O51" s="18"/>
      <c r="P51" s="18"/>
      <c r="Q51" s="18"/>
      <c r="S51" s="23"/>
      <c r="T51" s="18"/>
      <c r="U51" s="23"/>
    </row>
    <row r="52" spans="1:21" s="17" customFormat="1" ht="12" customHeight="1">
      <c r="A52" s="15" t="s">
        <v>19</v>
      </c>
      <c r="B52" s="15"/>
      <c r="C52" s="11"/>
      <c r="D52" s="63">
        <v>18149</v>
      </c>
      <c r="E52" s="18"/>
      <c r="F52" s="54">
        <v>18516</v>
      </c>
      <c r="G52" s="18"/>
      <c r="H52" s="53">
        <v>367</v>
      </c>
      <c r="I52" s="19"/>
      <c r="J52" s="63">
        <v>17342</v>
      </c>
      <c r="K52" s="21"/>
      <c r="L52" s="53">
        <v>19864</v>
      </c>
      <c r="M52" s="18"/>
      <c r="N52" s="54">
        <v>19816</v>
      </c>
      <c r="O52" s="18"/>
      <c r="P52" s="53">
        <v>-48</v>
      </c>
      <c r="Q52" s="19"/>
      <c r="R52" s="53">
        <v>17634</v>
      </c>
      <c r="S52" s="63" t="e">
        <f>SUM(S49:S49)</f>
        <v>#REF!</v>
      </c>
      <c r="T52" s="18"/>
      <c r="U52" s="63" t="e">
        <f>SUM(U49:U49)</f>
        <v>#REF!</v>
      </c>
    </row>
    <row r="53" spans="1:21" s="17" customFormat="1" ht="12" customHeight="1">
      <c r="A53" s="15" t="s">
        <v>43</v>
      </c>
      <c r="B53" s="15"/>
      <c r="C53" s="11"/>
      <c r="D53" s="64">
        <v>0</v>
      </c>
      <c r="E53" s="19"/>
      <c r="F53" s="56">
        <v>0</v>
      </c>
      <c r="G53" s="18"/>
      <c r="H53" s="55">
        <v>0</v>
      </c>
      <c r="I53" s="18"/>
      <c r="J53" s="64">
        <v>0</v>
      </c>
      <c r="K53" s="22"/>
      <c r="L53" s="53">
        <v>150</v>
      </c>
      <c r="M53" s="18"/>
      <c r="N53" s="54">
        <v>150</v>
      </c>
      <c r="O53" s="18"/>
      <c r="P53" s="55">
        <v>0</v>
      </c>
      <c r="Q53" s="19"/>
      <c r="R53" s="55">
        <v>0</v>
      </c>
      <c r="S53" s="63" t="e">
        <f>#REF!</f>
        <v>#REF!</v>
      </c>
      <c r="T53" s="18"/>
      <c r="U53" s="64" t="e">
        <f>N53-S53</f>
        <v>#REF!</v>
      </c>
    </row>
    <row r="54" spans="1:21" s="17" customFormat="1" ht="2.25" customHeight="1">
      <c r="A54" s="15"/>
      <c r="B54" s="15"/>
      <c r="C54" s="11"/>
      <c r="D54" s="23"/>
      <c r="E54" s="19"/>
      <c r="F54" s="22"/>
      <c r="G54" s="18"/>
      <c r="H54" s="18"/>
      <c r="I54" s="18"/>
      <c r="J54" s="23"/>
      <c r="K54" s="22"/>
      <c r="L54" s="19"/>
      <c r="M54" s="18"/>
      <c r="N54" s="22"/>
      <c r="O54" s="18"/>
      <c r="P54" s="18"/>
      <c r="Q54" s="19"/>
      <c r="S54" s="23"/>
      <c r="T54" s="18"/>
      <c r="U54" s="23"/>
    </row>
    <row r="55" spans="1:21" s="17" customFormat="1" ht="15.6" customHeight="1">
      <c r="A55" s="15" t="s">
        <v>20</v>
      </c>
      <c r="B55" s="11"/>
      <c r="C55" s="11"/>
      <c r="D55" s="66">
        <v>57130</v>
      </c>
      <c r="E55" s="18"/>
      <c r="F55" s="58">
        <v>58727</v>
      </c>
      <c r="G55" s="18"/>
      <c r="H55" s="66">
        <v>1597</v>
      </c>
      <c r="I55" s="19"/>
      <c r="J55" s="66">
        <v>53757</v>
      </c>
      <c r="K55" s="21"/>
      <c r="L55" s="57">
        <v>62572</v>
      </c>
      <c r="M55" s="18"/>
      <c r="N55" s="58">
        <v>62495</v>
      </c>
      <c r="O55" s="18"/>
      <c r="P55" s="57">
        <v>-77</v>
      </c>
      <c r="Q55" s="19"/>
      <c r="R55" s="57">
        <v>55816</v>
      </c>
      <c r="S55" s="66" t="e">
        <f>S36+S52+S53</f>
        <v>#REF!</v>
      </c>
      <c r="T55" s="18"/>
      <c r="U55" s="66" t="e">
        <f>U36+U52+U53</f>
        <v>#REF!</v>
      </c>
    </row>
    <row r="56" spans="1:21" s="17" customFormat="1" ht="2.25" customHeight="1">
      <c r="A56" s="36"/>
      <c r="B56" s="37"/>
      <c r="C56" s="37"/>
      <c r="D56" s="39"/>
      <c r="E56" s="39"/>
      <c r="F56" s="39"/>
      <c r="G56" s="38"/>
      <c r="H56" s="38"/>
      <c r="I56" s="38"/>
      <c r="J56" s="38"/>
      <c r="K56" s="40"/>
      <c r="L56" s="39"/>
      <c r="M56" s="39"/>
      <c r="N56" s="39"/>
      <c r="O56" s="38"/>
      <c r="P56" s="38"/>
      <c r="Q56" s="38"/>
      <c r="R56" s="38"/>
    </row>
    <row r="57" spans="1:21" s="17" customFormat="1" ht="2.25" customHeight="1">
      <c r="A57" s="11"/>
      <c r="B57" s="11"/>
      <c r="C57" s="11"/>
      <c r="D57" s="12"/>
      <c r="E57" s="11"/>
      <c r="F57" s="12"/>
      <c r="G57" s="15"/>
      <c r="H57" s="12"/>
      <c r="I57" s="12"/>
      <c r="J57" s="12"/>
      <c r="L57" s="12"/>
      <c r="M57" s="11"/>
      <c r="N57" s="12"/>
      <c r="O57" s="15"/>
      <c r="P57" s="12"/>
      <c r="Q57" s="12"/>
      <c r="R57" s="12"/>
      <c r="S57" s="23"/>
      <c r="T57" s="18"/>
      <c r="U57" s="23"/>
    </row>
    <row r="58" spans="1:21" s="17" customFormat="1" ht="20.25" customHeight="1">
      <c r="A58" s="67" t="s">
        <v>12</v>
      </c>
      <c r="B58" s="85" t="s">
        <v>25</v>
      </c>
      <c r="C58" s="80"/>
      <c r="D58" s="80"/>
      <c r="E58" s="80"/>
      <c r="F58" s="80"/>
      <c r="G58" s="80"/>
      <c r="H58" s="80"/>
      <c r="I58" s="80"/>
      <c r="J58" s="80"/>
      <c r="K58" s="80"/>
      <c r="L58" s="80"/>
      <c r="M58" s="80"/>
      <c r="N58" s="80"/>
      <c r="O58" s="80"/>
      <c r="P58" s="80"/>
      <c r="Q58" s="80"/>
      <c r="R58" s="80"/>
    </row>
    <row r="59" spans="1:21" s="17" customFormat="1" ht="19.2" customHeight="1">
      <c r="A59" s="72" t="s">
        <v>39</v>
      </c>
      <c r="B59" s="79" t="s">
        <v>26</v>
      </c>
      <c r="C59" s="80"/>
      <c r="D59" s="80"/>
      <c r="E59" s="80"/>
      <c r="F59" s="80"/>
      <c r="G59" s="80"/>
      <c r="H59" s="80"/>
      <c r="I59" s="80"/>
      <c r="J59" s="80"/>
      <c r="K59" s="80"/>
      <c r="L59" s="80"/>
      <c r="M59" s="80"/>
      <c r="N59" s="80"/>
      <c r="O59" s="80"/>
      <c r="P59" s="80"/>
      <c r="Q59" s="80"/>
      <c r="R59" s="80"/>
    </row>
    <row r="60" spans="1:21" s="17" customFormat="1" ht="20.399999999999999" customHeight="1">
      <c r="A60" s="68" t="s">
        <v>37</v>
      </c>
      <c r="B60" s="73" t="s">
        <v>62</v>
      </c>
      <c r="C60" s="74"/>
      <c r="D60" s="74"/>
      <c r="E60" s="74"/>
      <c r="F60" s="74"/>
      <c r="G60" s="74"/>
      <c r="H60" s="74"/>
      <c r="I60" s="74"/>
      <c r="J60" s="74"/>
      <c r="K60" s="74"/>
      <c r="L60" s="74"/>
      <c r="M60" s="74"/>
      <c r="N60" s="74"/>
      <c r="O60" s="74"/>
      <c r="P60" s="74"/>
      <c r="Q60" s="74"/>
      <c r="R60" s="74"/>
    </row>
    <row r="61" spans="1:21" s="17" customFormat="1" ht="22.5" customHeight="1">
      <c r="A61" s="68" t="s">
        <v>38</v>
      </c>
      <c r="B61" s="73" t="s">
        <v>61</v>
      </c>
      <c r="C61" s="74"/>
      <c r="D61" s="74"/>
      <c r="E61" s="74"/>
      <c r="F61" s="74"/>
      <c r="G61" s="74"/>
      <c r="H61" s="74"/>
      <c r="I61" s="74"/>
      <c r="J61" s="74"/>
      <c r="K61" s="74"/>
      <c r="L61" s="74"/>
      <c r="M61" s="74"/>
      <c r="N61" s="74"/>
      <c r="O61" s="74"/>
      <c r="P61" s="74"/>
      <c r="Q61" s="74"/>
      <c r="R61" s="74"/>
    </row>
    <row r="62" spans="1:21" s="32" customFormat="1" ht="22.5" customHeight="1">
      <c r="A62" s="67" t="s">
        <v>40</v>
      </c>
      <c r="B62" s="86" t="s">
        <v>63</v>
      </c>
      <c r="C62" s="80"/>
      <c r="D62" s="80"/>
      <c r="E62" s="80"/>
      <c r="F62" s="80"/>
      <c r="G62" s="80"/>
      <c r="H62" s="80"/>
      <c r="I62" s="80"/>
      <c r="J62" s="80"/>
      <c r="K62" s="80"/>
      <c r="L62" s="80"/>
      <c r="M62" s="80"/>
      <c r="N62" s="80"/>
      <c r="O62" s="80"/>
      <c r="P62" s="80"/>
      <c r="Q62" s="80"/>
      <c r="R62" s="80"/>
      <c r="S62" s="33"/>
      <c r="T62" s="3"/>
      <c r="U62" s="33"/>
    </row>
    <row r="63" spans="1:21" s="32" customFormat="1" ht="22.2" customHeight="1">
      <c r="A63" s="67" t="s">
        <v>41</v>
      </c>
      <c r="B63" s="85" t="s">
        <v>44</v>
      </c>
      <c r="C63" s="80"/>
      <c r="D63" s="80"/>
      <c r="E63" s="80"/>
      <c r="F63" s="80"/>
      <c r="G63" s="80"/>
      <c r="H63" s="80"/>
      <c r="I63" s="80"/>
      <c r="J63" s="80"/>
      <c r="K63" s="80"/>
      <c r="L63" s="80"/>
      <c r="M63" s="80"/>
      <c r="N63" s="80"/>
      <c r="O63" s="80"/>
      <c r="P63" s="80"/>
      <c r="Q63" s="80"/>
      <c r="R63" s="80"/>
      <c r="S63" s="34"/>
      <c r="T63" s="3"/>
      <c r="U63" s="34"/>
    </row>
    <row r="64" spans="1:21" s="17" customFormat="1" ht="10.5" customHeight="1">
      <c r="A64" s="72" t="s">
        <v>42</v>
      </c>
      <c r="B64" s="79" t="s">
        <v>24</v>
      </c>
      <c r="C64" s="80"/>
      <c r="D64" s="80"/>
      <c r="E64" s="80"/>
      <c r="F64" s="80"/>
      <c r="G64" s="80"/>
      <c r="H64" s="80"/>
      <c r="I64" s="80"/>
      <c r="J64" s="80"/>
      <c r="K64" s="80"/>
      <c r="L64" s="80"/>
      <c r="M64" s="80"/>
      <c r="N64" s="80"/>
      <c r="O64" s="80"/>
      <c r="P64" s="80"/>
      <c r="Q64" s="80"/>
      <c r="R64" s="80"/>
      <c r="S64" s="33"/>
      <c r="T64" s="3"/>
      <c r="U64" s="33"/>
    </row>
    <row r="65" spans="1:11" ht="9.75" customHeight="1">
      <c r="A65" s="2"/>
      <c r="B65" s="31"/>
      <c r="C65" s="2"/>
      <c r="D65" s="35"/>
      <c r="E65" s="2"/>
      <c r="F65" s="35"/>
      <c r="G65" s="2"/>
      <c r="H65" s="35"/>
      <c r="I65" s="35"/>
      <c r="J65" s="35"/>
      <c r="K65" s="35"/>
    </row>
  </sheetData>
  <mergeCells count="11">
    <mergeCell ref="B60:R60"/>
    <mergeCell ref="D2:J2"/>
    <mergeCell ref="L2:R2"/>
    <mergeCell ref="B64:R64"/>
    <mergeCell ref="D3:H3"/>
    <mergeCell ref="L3:P3"/>
    <mergeCell ref="B58:R58"/>
    <mergeCell ref="B59:R59"/>
    <mergeCell ref="B62:R62"/>
    <mergeCell ref="B63:R63"/>
    <mergeCell ref="B61:R61"/>
  </mergeCells>
  <phoneticPr fontId="17" type="noConversion"/>
  <pageMargins left="0.75" right="0.31" top="0.81" bottom="0.31" header="0.24" footer="0.24"/>
  <pageSetup orientation="portrait" r:id="rId1"/>
  <headerFooter alignWithMargins="0"/>
  <ignoredErrors>
    <ignoredError sqref="A58 A59:A6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24EACD836F9F41AFB0213FBC6FBD06" ma:contentTypeVersion="0" ma:contentTypeDescription="Create a new document." ma:contentTypeScope="" ma:versionID="a1727c1419cd40996c3070b0e9109ff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DBF049-4C70-4D5C-881D-96CB1853F75B}"/>
</file>

<file path=customXml/itemProps2.xml><?xml version="1.0" encoding="utf-8"?>
<ds:datastoreItem xmlns:ds="http://schemas.openxmlformats.org/officeDocument/2006/customXml" ds:itemID="{8D3B51A5-4F36-4B69-9085-4434B8B0BEF2}"/>
</file>

<file path=customXml/itemProps3.xml><?xml version="1.0" encoding="utf-8"?>
<ds:datastoreItem xmlns:ds="http://schemas.openxmlformats.org/officeDocument/2006/customXml" ds:itemID="{BEF3A824-6BCA-4CFA-B6FE-BF4B5D9702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debt table</vt:lpstr>
      <vt:lpstr>'Q1 debt table'!Print_Area</vt:lpstr>
    </vt:vector>
  </TitlesOfParts>
  <Company>Ministry of Finance and Corporate Relations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Michielin</dc:creator>
  <cp:lastModifiedBy>pmmichie</cp:lastModifiedBy>
  <cp:lastPrinted>2013-08-23T22:44:50Z</cp:lastPrinted>
  <dcterms:created xsi:type="dcterms:W3CDTF">1998-12-31T18:36:23Z</dcterms:created>
  <dcterms:modified xsi:type="dcterms:W3CDTF">2013-09-18T17:47:45Z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0x010100F924EACD836F9F41AFB0213FBC6FBD06</vt:lpwstr>
  </property>
</Properties>
</file>